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45" activeTab="0"/>
  </bookViews>
  <sheets>
    <sheet name="説明" sheetId="1" r:id="rId1"/>
    <sheet name="基本データ" sheetId="2" r:id="rId2"/>
    <sheet name="個人エントリー" sheetId="3" r:id="rId3"/>
    <sheet name="リレーエントリー" sheetId="4" r:id="rId4"/>
    <sheet name="一覧表個人（印刷）" sheetId="5" r:id="rId5"/>
    <sheet name="一覧表ﾘﾚｰ（印刷）" sheetId="6" r:id="rId6"/>
    <sheet name="競技会テーブル" sheetId="7" r:id="rId7"/>
    <sheet name="参照ﾃｰﾌﾞﾙ" sheetId="8" r:id="rId8"/>
  </sheets>
  <definedNames>
    <definedName name="_xlnm.Print_Titles" localSheetId="2">'個人エントリー'!$2:$5</definedName>
  </definedNames>
  <calcPr fullCalcOnLoad="1" iterate="1" iterateCount="50" iterateDelta="0.001"/>
</workbook>
</file>

<file path=xl/sharedStrings.xml><?xml version="1.0" encoding="utf-8"?>
<sst xmlns="http://schemas.openxmlformats.org/spreadsheetml/2006/main" count="4557" uniqueCount="1669">
  <si>
    <t>登録番号</t>
  </si>
  <si>
    <t>競技者名</t>
  </si>
  <si>
    <t>所属名</t>
  </si>
  <si>
    <t>種別</t>
  </si>
  <si>
    <t>種目</t>
  </si>
  <si>
    <t>学年</t>
  </si>
  <si>
    <t>種目ｺｰﾄﾞ</t>
  </si>
  <si>
    <t>種目番号</t>
  </si>
  <si>
    <t>種目番号</t>
  </si>
  <si>
    <t>他登録府県</t>
  </si>
  <si>
    <t>連番</t>
  </si>
  <si>
    <t>記録</t>
  </si>
  <si>
    <t>エントリー元データ　個人</t>
  </si>
  <si>
    <t>種目名</t>
  </si>
  <si>
    <t>種目名</t>
  </si>
  <si>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</si>
  <si>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</si>
  <si>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</si>
  <si>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</si>
  <si>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</si>
  <si>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</si>
  <si>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</si>
  <si>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</si>
  <si>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</si>
  <si>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</si>
  <si>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</si>
  <si>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</si>
  <si>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</si>
  <si>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</si>
  <si>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</si>
  <si>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</si>
  <si>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</si>
  <si>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</si>
  <si>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</si>
  <si>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</si>
  <si>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</si>
  <si>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</si>
  <si>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</si>
  <si>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</si>
  <si>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</si>
  <si>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</si>
  <si>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</si>
  <si>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</si>
  <si>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</si>
  <si>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</si>
  <si>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</si>
  <si>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</si>
  <si>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</si>
  <si>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</si>
  <si>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</si>
  <si>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</si>
  <si>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</si>
  <si>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</si>
  <si>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</si>
  <si>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</si>
  <si>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</si>
  <si>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</si>
  <si>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</si>
  <si>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</si>
  <si>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</si>
  <si>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</si>
  <si>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</si>
  <si>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</si>
  <si>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</si>
  <si>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</si>
  <si>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</si>
  <si>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</si>
  <si>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</si>
  <si>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</si>
  <si>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</si>
  <si>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</si>
  <si>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</si>
  <si>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</si>
  <si>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</si>
  <si>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</si>
  <si>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</si>
  <si>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</si>
  <si>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</si>
  <si>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</si>
  <si>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</si>
  <si>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</si>
  <si>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</si>
  <si>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</si>
  <si>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</si>
  <si>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</si>
  <si>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</si>
  <si>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</si>
  <si>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</si>
  <si>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</si>
  <si>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</si>
  <si>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</si>
  <si>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</si>
  <si>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</si>
  <si>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</si>
  <si>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</si>
  <si>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</si>
  <si>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</si>
  <si>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</si>
  <si>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</si>
  <si>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</si>
  <si>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</si>
  <si>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</si>
  <si>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</si>
  <si>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</si>
  <si>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</si>
  <si>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</si>
  <si>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</si>
  <si>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</si>
  <si>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</si>
  <si>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</si>
  <si>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</si>
  <si>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</si>
  <si>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</si>
  <si>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</si>
  <si>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</si>
  <si>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</si>
  <si>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</si>
  <si>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</si>
  <si>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</si>
  <si>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</si>
  <si>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</si>
  <si>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</si>
  <si>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</si>
  <si>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</si>
  <si>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</si>
  <si>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</si>
  <si>
    <t>チーム名</t>
  </si>
  <si>
    <t>大会</t>
  </si>
  <si>
    <t>期日</t>
  </si>
  <si>
    <t>京都陸上競技協会主催大会参加申込用紙（様式1）</t>
  </si>
  <si>
    <t>（大会名）</t>
  </si>
  <si>
    <t>提出日</t>
  </si>
  <si>
    <t>記入上の注意（※欄は記入しないこと）</t>
  </si>
  <si>
    <t>国体二次選考会</t>
  </si>
  <si>
    <t>国体二次</t>
  </si>
  <si>
    <t>京都府民総体(未公認)</t>
  </si>
  <si>
    <t>京都市小学生記録会</t>
  </si>
  <si>
    <t>市小学記録会</t>
  </si>
  <si>
    <t>全国小学生クロスカントリー京都府予選</t>
  </si>
  <si>
    <t>府高校定通制春季大会</t>
  </si>
  <si>
    <t>府高校定通制春季</t>
  </si>
  <si>
    <t>京都高校定通制クロカン</t>
  </si>
  <si>
    <t>宝ヶ池周回</t>
  </si>
  <si>
    <t>ｼﾞｭﾆｱｵﾘﾝﾋﾟｯｸ選考会</t>
  </si>
  <si>
    <t>JO選考会</t>
  </si>
  <si>
    <t>府中学秋季</t>
  </si>
  <si>
    <t>京都陸協記録会</t>
  </si>
  <si>
    <t>ナイター記録会</t>
  </si>
  <si>
    <t>京都府民総体市町村対抗駅伝</t>
  </si>
  <si>
    <t>府民総体駅伝</t>
  </si>
  <si>
    <t>京都市民総体(未公認)</t>
  </si>
  <si>
    <t>関西医歯薬学生対抗選手権</t>
  </si>
  <si>
    <t>関西医歯薬対抗</t>
  </si>
  <si>
    <t>四都市体育大会(未公認)</t>
  </si>
  <si>
    <t>宮津市民Ｇ(未公認)</t>
  </si>
  <si>
    <t>福知山市クラブ対抗</t>
  </si>
  <si>
    <t>福知山ク対抗</t>
  </si>
  <si>
    <t>福知山市小学生</t>
  </si>
  <si>
    <t>福知山小学生</t>
  </si>
  <si>
    <t>福知山市選手権</t>
  </si>
  <si>
    <t>綾部市記録会(未公認)</t>
  </si>
  <si>
    <t>綾部高(未公認)</t>
  </si>
  <si>
    <t>東舞鶴公園</t>
  </si>
  <si>
    <t>西舞鶴高(未公認)</t>
  </si>
  <si>
    <t>舞鶴赤レンガハーフマラソン</t>
  </si>
  <si>
    <t>舞鶴赤ﾚﾝｶﾞﾊｰﾌ</t>
  </si>
  <si>
    <t>舞鶴</t>
  </si>
  <si>
    <t>舞鶴市陸協記録会</t>
  </si>
  <si>
    <t>丹後小学生陸上</t>
  </si>
  <si>
    <t>丹後小学生</t>
  </si>
  <si>
    <t>丹後小･記</t>
  </si>
  <si>
    <t>丹後ウルトラ100kmマラソン</t>
  </si>
  <si>
    <t>丹後ｳﾙﾄﾗ100km</t>
  </si>
  <si>
    <t>網野ｱﾐﾃｨ</t>
  </si>
  <si>
    <t>宮津市記録会・小学生記録会(未公認)</t>
  </si>
  <si>
    <t>宮津市記・小学生記(未公認)</t>
  </si>
  <si>
    <t>宮津小(未公認)</t>
  </si>
  <si>
    <t>宮津市選手権・小学陸上(未公認)</t>
  </si>
  <si>
    <t>宇治市民総体</t>
  </si>
  <si>
    <t>宇治市選手権</t>
  </si>
  <si>
    <t>南丹市小学生・南丹市陸協春季記録会</t>
  </si>
  <si>
    <t>南丹市小･春季記</t>
  </si>
  <si>
    <t>南丹市選手権</t>
  </si>
  <si>
    <t>南丹市陸協秋季記録会</t>
  </si>
  <si>
    <t>南丹市秋季記</t>
  </si>
  <si>
    <t>京都丹波ロードレース</t>
  </si>
  <si>
    <t>京都丹波ﾛｰﾄﾞ</t>
  </si>
  <si>
    <t>京都亀岡ハーフマラソン</t>
  </si>
  <si>
    <t>京都亀岡ﾊｰﾌ</t>
  </si>
  <si>
    <t>亀岡市民駅伝</t>
  </si>
  <si>
    <t>保津川ｺｰｽ</t>
  </si>
  <si>
    <t>京都府高校春季</t>
  </si>
  <si>
    <t>京都府高校対校</t>
  </si>
  <si>
    <t>府高校対校</t>
  </si>
  <si>
    <t>京都府ユース選手権</t>
  </si>
  <si>
    <t>府ユース選手権</t>
  </si>
  <si>
    <t>京都府国公立高校</t>
  </si>
  <si>
    <t>府国公立高校</t>
  </si>
  <si>
    <t>京都府高校駅伝</t>
  </si>
  <si>
    <t>府高校駅伝</t>
  </si>
  <si>
    <t>両丹高校対校選手権　京都I.H.予選</t>
  </si>
  <si>
    <t>府高総体京都市</t>
  </si>
  <si>
    <t>京都府高校総体両丹地区大会</t>
  </si>
  <si>
    <t>両丹ユース選手権</t>
  </si>
  <si>
    <t>両丹高校ｼﾞｭﾆｱ</t>
  </si>
  <si>
    <t>両丹高校駅伝</t>
  </si>
  <si>
    <t>京都市立高校対抗(未公認)</t>
  </si>
  <si>
    <t>市立高対抗(未公認)</t>
  </si>
  <si>
    <t>京都府中学四種大会</t>
  </si>
  <si>
    <t>府中四種</t>
  </si>
  <si>
    <t>京都府中学選手権</t>
  </si>
  <si>
    <t>京都府中学駅伝</t>
  </si>
  <si>
    <t>府中学駅伝</t>
  </si>
  <si>
    <t>京都府中学記録会</t>
  </si>
  <si>
    <t>京都市中学駅伝</t>
  </si>
  <si>
    <t>市中学駅伝</t>
  </si>
  <si>
    <t>嵐山東公園</t>
  </si>
  <si>
    <t>丹後中学駅伝</t>
  </si>
  <si>
    <t>中丹中学駅伝</t>
  </si>
  <si>
    <t>豊里コミセン</t>
  </si>
  <si>
    <t>口丹中学駅伝</t>
  </si>
  <si>
    <t>山城地方中学駅伝</t>
  </si>
  <si>
    <t>南山城</t>
  </si>
  <si>
    <t>城陽久御山中学春季</t>
  </si>
  <si>
    <t>城久中学春季</t>
  </si>
  <si>
    <t>南丹市･船井郡中学</t>
  </si>
  <si>
    <t>南丹船井中学</t>
  </si>
  <si>
    <t>綾部市中学</t>
  </si>
  <si>
    <t>綾部市中学(未公認)</t>
  </si>
  <si>
    <t>福知山市中学</t>
  </si>
  <si>
    <t>相楽地方中学夏季(未公認)</t>
  </si>
  <si>
    <t>相楽中学夏季(未公認)</t>
  </si>
  <si>
    <t>綴喜城陽久御山中学夏季</t>
  </si>
  <si>
    <t>綴城久中夏季</t>
  </si>
  <si>
    <t>宇治乙訓中学選手権</t>
  </si>
  <si>
    <t>宇乙中選手権</t>
  </si>
  <si>
    <t>福知山市中学新人</t>
  </si>
  <si>
    <t>福知山中学新人</t>
  </si>
  <si>
    <t>宇治乙訓城陽久御山中学秋季</t>
  </si>
  <si>
    <t>宇乙城久中秋季</t>
  </si>
  <si>
    <t>舞鶴高専(未公認)</t>
  </si>
  <si>
    <t>相楽綴喜中学新人</t>
  </si>
  <si>
    <t>相綴中学新人</t>
  </si>
  <si>
    <t>宇治城陽久御山中学新人駅伝</t>
  </si>
  <si>
    <t>宇城久中学新人駅伝</t>
  </si>
  <si>
    <t>乙訓中学新人</t>
  </si>
  <si>
    <t>宇治城陽久御山中学秋季</t>
  </si>
  <si>
    <t>宇城久中秋季</t>
  </si>
  <si>
    <t>京都マスターズ記録会</t>
  </si>
  <si>
    <t>京都ﾏｽﾀｰｽﾞ記録会</t>
  </si>
  <si>
    <t>鴨川河川敷</t>
  </si>
  <si>
    <t>京都ｽﾎﾟｰﾂ祭典陸上</t>
  </si>
  <si>
    <t>京都ｽﾎﾟｰﾂ祭典</t>
  </si>
  <si>
    <t>京都障害者陸上大会</t>
  </si>
  <si>
    <t>視覚障害者ﾏﾗｿﾝ</t>
  </si>
  <si>
    <t>視覚障害者マラソン</t>
  </si>
  <si>
    <t>京都ロードレース</t>
  </si>
  <si>
    <t>京都ﾛｰﾄﾞﾚｰｽ</t>
  </si>
  <si>
    <t>桂川河川敷</t>
  </si>
  <si>
    <t>「大会名略称」＋「所属名略称（基本データ⑥）」というファイル名にしてください。</t>
  </si>
  <si>
    <t>（１）「京都選手権大会」は標準記録を突破しないと出場できない。</t>
  </si>
  <si>
    <t>（２）「国体選考会（京都選手権の少年種目も含む）」に出場する時は</t>
  </si>
  <si>
    <t>　　種目の上に種別を記入すること。</t>
  </si>
  <si>
    <t>　　者は年齢を記入すること。</t>
  </si>
  <si>
    <t>（４）「申込種目公認最高記録」欄には前年度4月1日より申込時まで</t>
  </si>
  <si>
    <t>　　の記録（生涯自己記録ではない）を記入すること。</t>
  </si>
  <si>
    <t>※　　　無記入</t>
  </si>
  <si>
    <t>登録番号</t>
  </si>
  <si>
    <t>所属名</t>
  </si>
  <si>
    <t>顧問（部長･監督）名</t>
  </si>
  <si>
    <t>申込責任者名</t>
  </si>
  <si>
    <t>（申込責任者）住所〒</t>
  </si>
  <si>
    <t>所属　・　住宅（○で囲む）</t>
  </si>
  <si>
    <t>（フリガナ）</t>
  </si>
  <si>
    <t>〈男　　　　子〉</t>
  </si>
  <si>
    <t>混成</t>
  </si>
  <si>
    <t>合計</t>
  </si>
  <si>
    <t>Ａ</t>
  </si>
  <si>
    <t>Ｂ</t>
  </si>
  <si>
    <t>＊複数枚使用の場合は1枚目にまとめて記入すること。</t>
  </si>
  <si>
    <t>＊Ａ欄は京都陸協登録者　Ｂ欄は他府県登録者の出場申込数を記入すること。</t>
  </si>
  <si>
    <t>＊関西学連京都支部所属大学の他府県登録者は京都陸協登録者と同様にＡ欄に記入。</t>
  </si>
  <si>
    <t>〈女　　　　子〉</t>
  </si>
  <si>
    <t>ﾄﾗｯｸ</t>
  </si>
  <si>
    <t>ﾌｨｰﾙﾄﾞ</t>
  </si>
  <si>
    <t>ﾘﾚｰ</t>
  </si>
  <si>
    <t>ﾄﾗｯｸ</t>
  </si>
  <si>
    <t>ﾌｨｰﾙﾄﾞ</t>
  </si>
  <si>
    <t>ﾘﾚｰ</t>
  </si>
  <si>
    <t>当日協力できる補助員氏名（参加人数の20％を、社会人･大学生は競技役員として、中学生･高校生は補助員としてご協力ください）</t>
  </si>
  <si>
    <t>（１）</t>
  </si>
  <si>
    <t>（２）</t>
  </si>
  <si>
    <t>（３）</t>
  </si>
  <si>
    <t>（４）</t>
  </si>
  <si>
    <t>（５）</t>
  </si>
  <si>
    <t>（６）</t>
  </si>
  <si>
    <t>☆大学生や社会人は出身高校や大学の申込用紙に一緒に記載しないこと。単独の申込用紙に記載し申し込むこと。</t>
  </si>
  <si>
    <r>
      <t>☆当申込用紙は</t>
    </r>
    <r>
      <rPr>
        <b/>
        <sz val="11"/>
        <rFont val="ＭＳ Ｐゴシック"/>
        <family val="3"/>
      </rPr>
      <t>Ａ４版</t>
    </r>
    <r>
      <rPr>
        <sz val="10"/>
        <rFont val="ＭＳ Ｐゴシック"/>
        <family val="3"/>
      </rPr>
      <t>（このままの大きさ）で複写して使用すること。</t>
    </r>
  </si>
  <si>
    <t>記入が無い場合は配布されない。</t>
  </si>
  <si>
    <t>部</t>
  </si>
  <si>
    <t>（１）</t>
  </si>
  <si>
    <t>大会名</t>
  </si>
  <si>
    <t>第</t>
  </si>
  <si>
    <t>回</t>
  </si>
  <si>
    <t>所属名ﾖﾐ</t>
  </si>
  <si>
    <t>顧問(部長･監督)名</t>
  </si>
  <si>
    <t>申込責任者名</t>
  </si>
  <si>
    <t>申込責任者住所</t>
  </si>
  <si>
    <t>郵便番号</t>
  </si>
  <si>
    <t>住所</t>
  </si>
  <si>
    <t>自宅</t>
  </si>
  <si>
    <t>〈男　　　　子〉</t>
  </si>
  <si>
    <t>ﾄﾗｯｸ</t>
  </si>
  <si>
    <t>ﾌｨｰﾙﾄﾞ</t>
  </si>
  <si>
    <t>ﾘﾚｰ</t>
  </si>
  <si>
    <t>合計</t>
  </si>
  <si>
    <t>Ａ</t>
  </si>
  <si>
    <t>Ｂ</t>
  </si>
  <si>
    <t>〈女　　　　子〉</t>
  </si>
  <si>
    <t>出場種目累計</t>
  </si>
  <si>
    <t>プログラム購入希望</t>
  </si>
  <si>
    <t>勤務先</t>
  </si>
  <si>
    <t>所属電話番号</t>
  </si>
  <si>
    <t>所属FAX番号</t>
  </si>
  <si>
    <t>申込責任者電話番号</t>
  </si>
  <si>
    <t>申込責任者FAX番号</t>
  </si>
  <si>
    <t>＊出場申込選手累計（延べ種目累計数）を記入すること。</t>
  </si>
  <si>
    <t>　　　月　　　　　　日</t>
  </si>
  <si>
    <t>申込種目公認最高記録（前年度4月1日～申込まで）</t>
  </si>
  <si>
    <t>氏　　　名</t>
  </si>
  <si>
    <t>中学</t>
  </si>
  <si>
    <t>印</t>
  </si>
  <si>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</si>
  <si>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</si>
  <si>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</si>
  <si>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</si>
  <si>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</si>
  <si>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</si>
  <si>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</si>
  <si>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</si>
  <si>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</si>
  <si>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</si>
  <si>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</si>
  <si>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</si>
  <si>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</si>
  <si>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</si>
  <si>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</si>
  <si>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</si>
  <si>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</si>
  <si>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</si>
  <si>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</si>
  <si>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</si>
  <si>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</si>
  <si>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</si>
  <si>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</si>
  <si>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</si>
  <si>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</si>
  <si>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</si>
  <si>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</si>
  <si>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</si>
  <si>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</si>
  <si>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</si>
  <si>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</si>
  <si>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</si>
  <si>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</si>
  <si>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</si>
  <si>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</si>
  <si>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</si>
  <si>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</si>
  <si>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</si>
  <si>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</si>
  <si>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</si>
  <si>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１５００ｍ障害</t>
  </si>
  <si>
    <t>1500m障害</t>
  </si>
  <si>
    <t>２０００ｍ障害</t>
  </si>
  <si>
    <t>2000m障害</t>
  </si>
  <si>
    <t>３０００ｍ障害</t>
  </si>
  <si>
    <t>3000m障害</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</si>
  <si>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</si>
  <si>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</si>
  <si>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</si>
  <si>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</si>
  <si>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</si>
  <si>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</si>
  <si>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</si>
  <si>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</si>
  <si>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</si>
  <si>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</si>
  <si>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</si>
  <si>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</si>
  <si>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</si>
  <si>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</si>
  <si>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</si>
  <si>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</si>
  <si>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</si>
  <si>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</si>
  <si>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</si>
  <si>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</si>
  <si>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</si>
  <si>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</si>
  <si>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</si>
  <si>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</si>
  <si>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</si>
  <si>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</si>
  <si>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</si>
  <si>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</si>
  <si>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095</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</si>
  <si>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</si>
  <si>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</si>
  <si>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</si>
  <si>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</si>
  <si>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</si>
  <si>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</si>
  <si>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</si>
  <si>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</si>
  <si>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</si>
  <si>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</si>
  <si>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</si>
  <si>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</si>
  <si>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</si>
  <si>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</si>
  <si>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</si>
  <si>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</si>
  <si>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</si>
  <si>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</si>
  <si>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</si>
  <si>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</si>
  <si>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</si>
  <si>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</si>
  <si>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</si>
  <si>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</si>
  <si>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</si>
  <si>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</si>
  <si>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</si>
  <si>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</si>
  <si>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</si>
  <si>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</si>
  <si>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</si>
  <si>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</si>
  <si>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</si>
  <si>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</si>
  <si>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</si>
  <si>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</si>
  <si>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</si>
  <si>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</si>
  <si>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</si>
  <si>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</si>
  <si>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</si>
  <si>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</si>
  <si>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</si>
  <si>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</si>
  <si>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</si>
  <si>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</si>
  <si>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</si>
  <si>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</si>
  <si>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</si>
  <si>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</si>
  <si>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</si>
  <si>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</si>
  <si>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</si>
  <si>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</si>
  <si>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</si>
  <si>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</si>
  <si>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</si>
  <si>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</si>
  <si>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</si>
  <si>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</si>
  <si>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</si>
  <si>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</si>
  <si>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</si>
  <si>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</si>
  <si>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</si>
  <si>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</si>
  <si>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</si>
  <si>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</si>
  <si>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</si>
  <si>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</si>
  <si>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</si>
  <si>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</si>
  <si>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</si>
  <si>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</si>
  <si>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</si>
  <si>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</si>
  <si>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</si>
  <si>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</si>
  <si>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</si>
  <si>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</si>
  <si>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</si>
  <si>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</si>
  <si>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</si>
  <si>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</si>
  <si>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</si>
  <si>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</si>
  <si>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</si>
  <si>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</si>
  <si>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</si>
  <si>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</si>
  <si>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</si>
  <si>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</si>
  <si>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</si>
  <si>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</si>
  <si>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</si>
  <si>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</si>
  <si>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</si>
  <si>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</si>
  <si>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</si>
  <si>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</si>
  <si>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</si>
  <si>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</si>
  <si>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</si>
  <si>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</si>
  <si>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</si>
  <si>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</si>
  <si>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</si>
  <si>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</si>
  <si>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</si>
  <si>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</si>
  <si>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</si>
  <si>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</si>
  <si>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</si>
  <si>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</si>
  <si>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</si>
  <si>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</si>
  <si>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</si>
  <si>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</si>
  <si>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</si>
  <si>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</si>
  <si>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</si>
  <si>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</si>
  <si>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</si>
  <si>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</si>
  <si>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</si>
  <si>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</si>
  <si>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</si>
  <si>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</si>
  <si>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</si>
  <si>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</si>
  <si>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</si>
  <si>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</si>
  <si>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</si>
  <si>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</si>
  <si>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</si>
  <si>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</si>
  <si>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</si>
  <si>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</si>
  <si>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</si>
  <si>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</si>
  <si>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</si>
  <si>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</si>
  <si>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</si>
  <si>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</si>
  <si>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</si>
  <si>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</si>
  <si>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</si>
  <si>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</si>
  <si>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</si>
  <si>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</si>
  <si>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</si>
  <si>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</si>
  <si>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</si>
  <si>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</si>
  <si>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</si>
  <si>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</si>
  <si>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</si>
  <si>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</si>
  <si>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</si>
  <si>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</si>
  <si>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</si>
  <si>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</si>
  <si>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</si>
  <si>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</si>
  <si>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</si>
  <si>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</si>
  <si>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</si>
  <si>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</si>
  <si>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</si>
  <si>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</si>
  <si>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</si>
  <si>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</si>
  <si>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</si>
  <si>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</si>
  <si>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</si>
  <si>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</si>
  <si>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</si>
  <si>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</si>
  <si>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</si>
  <si>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</si>
  <si>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</si>
  <si>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</si>
  <si>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</si>
  <si>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</si>
  <si>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</si>
  <si>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</si>
  <si>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</si>
  <si>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男４種競技１１０ｍＨ</t>
  </si>
  <si>
    <t>043213</t>
  </si>
  <si>
    <t>男４種砲丸投</t>
  </si>
  <si>
    <t>084213</t>
  </si>
  <si>
    <t>四種砲丸投</t>
  </si>
  <si>
    <t>男４種走高跳</t>
  </si>
  <si>
    <t>071213</t>
  </si>
  <si>
    <t>四種走高跳</t>
  </si>
  <si>
    <t>男４種４００ｍ</t>
  </si>
  <si>
    <t>（６）女子は印刷後赤下線を引くこと。</t>
  </si>
  <si>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</si>
  <si>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</si>
  <si>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</si>
  <si>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</si>
  <si>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</si>
  <si>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</si>
  <si>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</si>
  <si>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</si>
  <si>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</si>
  <si>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</si>
  <si>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</si>
  <si>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</si>
  <si>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</si>
  <si>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</si>
  <si>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</si>
  <si>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</si>
  <si>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</si>
  <si>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</si>
  <si>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</si>
  <si>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</si>
  <si>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</si>
  <si>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</si>
  <si>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</si>
  <si>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</si>
  <si>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</si>
  <si>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</si>
  <si>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</si>
  <si>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</si>
  <si>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</si>
  <si>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</si>
  <si>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</si>
  <si>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</si>
  <si>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</si>
  <si>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</si>
  <si>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</si>
  <si>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</si>
  <si>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</si>
  <si>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</si>
  <si>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</si>
  <si>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</si>
  <si>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</si>
  <si>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</si>
  <si>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100+200+300+400m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</si>
  <si>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</si>
  <si>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</si>
  <si>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</si>
  <si>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</si>
  <si>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</si>
  <si>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</si>
  <si>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</si>
  <si>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</si>
  <si>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</si>
  <si>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</si>
  <si>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</si>
  <si>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</si>
  <si>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</si>
  <si>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</si>
  <si>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</si>
  <si>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</si>
  <si>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</si>
  <si>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</si>
  <si>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</si>
  <si>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</si>
  <si>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</si>
  <si>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</si>
  <si>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</si>
  <si>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</si>
  <si>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</si>
  <si>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</si>
  <si>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</si>
  <si>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</si>
  <si>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</si>
  <si>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</si>
  <si>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</si>
  <si>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</si>
  <si>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</si>
  <si>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</si>
  <si>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</si>
  <si>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</si>
  <si>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</si>
  <si>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</si>
  <si>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</si>
  <si>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</si>
  <si>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</si>
  <si>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</si>
  <si>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</si>
  <si>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</si>
  <si>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</si>
  <si>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</si>
  <si>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</si>
  <si>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</si>
  <si>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</si>
  <si>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</si>
  <si>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</si>
  <si>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</si>
  <si>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</si>
  <si>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</si>
  <si>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</si>
  <si>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</si>
  <si>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</si>
  <si>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</si>
  <si>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</si>
  <si>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</si>
  <si>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</si>
  <si>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</si>
  <si>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</si>
  <si>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</si>
  <si>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</si>
  <si>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</si>
  <si>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</si>
  <si>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</si>
  <si>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</si>
  <si>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</si>
  <si>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</si>
  <si>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</si>
  <si>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</si>
  <si>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</si>
  <si>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</si>
  <si>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</si>
  <si>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</si>
  <si>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</si>
  <si>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</si>
  <si>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</si>
  <si>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</si>
  <si>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</si>
  <si>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</si>
  <si>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</si>
  <si>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</si>
  <si>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</si>
  <si>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</si>
  <si>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</si>
  <si>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</si>
  <si>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</si>
  <si>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</si>
  <si>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</si>
  <si>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</si>
  <si>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</si>
  <si>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</si>
  <si>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</si>
  <si>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</si>
  <si>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</si>
  <si>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</si>
  <si>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</si>
  <si>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</si>
  <si>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</si>
  <si>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</si>
  <si>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</si>
  <si>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</si>
  <si>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</si>
  <si>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</si>
  <si>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</si>
  <si>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</si>
  <si>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</si>
  <si>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</si>
  <si>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</si>
  <si>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</si>
  <si>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</si>
  <si>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</si>
  <si>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</si>
  <si>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</si>
  <si>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</si>
  <si>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</si>
  <si>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</si>
  <si>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</si>
  <si>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</si>
  <si>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</si>
  <si>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</si>
  <si>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</si>
  <si>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</si>
  <si>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</si>
  <si>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</si>
  <si>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</si>
  <si>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</si>
  <si>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</si>
  <si>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</si>
  <si>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</si>
  <si>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</si>
  <si>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</si>
  <si>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</si>
  <si>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</si>
  <si>
    <t>　　　例　１２秒５０　→　1250</t>
  </si>
  <si>
    <t>　　　　　２分１７秒５４　→　21754</t>
  </si>
  <si>
    <t>・リレーチームで同一所属複数出場の場合はチーム名にＡ、Ｂなどをつけてください。</t>
  </si>
  <si>
    <t>入力例</t>
  </si>
  <si>
    <t>****</t>
  </si>
  <si>
    <t>半角数字でベタうち、手動計時の場合は10倍して下さい。</t>
  </si>
  <si>
    <t>回数</t>
  </si>
  <si>
    <t>大会名略称</t>
  </si>
  <si>
    <t>所属名略称</t>
  </si>
  <si>
    <t>（全角７文字以内）</t>
  </si>
  <si>
    <t>（半角11文字以内）</t>
  </si>
  <si>
    <r>
      <t>自宅(</t>
    </r>
    <r>
      <rPr>
        <sz val="9"/>
        <rFont val="ＭＳ Ｐゴシック"/>
        <family val="3"/>
      </rPr>
      <t>または携帯</t>
    </r>
    <r>
      <rPr>
        <sz val="11"/>
        <rFont val="ＭＳ Ｐゴシック"/>
        <family val="3"/>
      </rPr>
      <t>)</t>
    </r>
  </si>
  <si>
    <t>種別参照テーブル</t>
  </si>
  <si>
    <t>種別番号</t>
  </si>
  <si>
    <t>一般</t>
  </si>
  <si>
    <t>＊＊＊</t>
  </si>
  <si>
    <t>高校</t>
  </si>
  <si>
    <t>＊＊＊</t>
  </si>
  <si>
    <t>小学</t>
  </si>
  <si>
    <t>学年</t>
  </si>
  <si>
    <t>年齢</t>
  </si>
  <si>
    <t>男女番号</t>
  </si>
  <si>
    <t>男女</t>
  </si>
  <si>
    <t>氏名ﾖﾐ</t>
  </si>
  <si>
    <t>氏名ﾖﾐ</t>
  </si>
  <si>
    <t>所属名ﾖﾐ</t>
  </si>
  <si>
    <t>参加料免除</t>
  </si>
  <si>
    <t>参加料免除</t>
  </si>
  <si>
    <t>備考</t>
  </si>
  <si>
    <t>↓</t>
  </si>
  <si>
    <t>半角ｶﾀｶﾅ</t>
  </si>
  <si>
    <t>男:1、女:2</t>
  </si>
  <si>
    <t>他府県登録のみ府県名</t>
  </si>
  <si>
    <t>＊網掛け部分は入力不要＊</t>
  </si>
  <si>
    <t>＊網掛け部分は入力不要＊</t>
  </si>
  <si>
    <t>最高記録</t>
  </si>
  <si>
    <t>期日</t>
  </si>
  <si>
    <t>個別の競技は必要ありません</t>
  </si>
  <si>
    <t>個別の競技は必要ありません</t>
  </si>
  <si>
    <t>↓</t>
  </si>
  <si>
    <t>半角数字ベタ入力</t>
  </si>
  <si>
    <t>種別番号</t>
  </si>
  <si>
    <t>種別</t>
  </si>
  <si>
    <t>種目ｺｰﾄﾞ</t>
  </si>
  <si>
    <t>行番号1</t>
  </si>
  <si>
    <t>行番号2</t>
  </si>
  <si>
    <t>年齢</t>
  </si>
  <si>
    <t>必ず記入⇒（所属）電話</t>
  </si>
  <si>
    <t>（自宅または携帯）電話</t>
  </si>
  <si>
    <r>
      <t>他府県登録者</t>
    </r>
    <r>
      <rPr>
        <sz val="8"/>
        <rFont val="ＭＳ Ｐゴシック"/>
        <family val="3"/>
      </rPr>
      <t>　　　　府県名</t>
    </r>
  </si>
  <si>
    <t>行番号1</t>
  </si>
  <si>
    <t>行番号2</t>
  </si>
  <si>
    <t>・リレーチームのエントリーは別シートになっていますのでご注意ください。</t>
  </si>
  <si>
    <t>基本データ</t>
  </si>
  <si>
    <t>・所属名略称は全角７文字以内で、学校名の場合は最後に「大」、「高」、「中」等を付けてください。</t>
  </si>
  <si>
    <t>個人種目エントリー</t>
  </si>
  <si>
    <t>半角数字</t>
  </si>
  <si>
    <t>↓</t>
  </si>
  <si>
    <t>・出場種目、種別、男女はそれぞれ番号で入力してください（参照テーブルシートをご覧ください）。</t>
  </si>
  <si>
    <t>成年</t>
  </si>
  <si>
    <t>少年共通</t>
  </si>
  <si>
    <t>少年Ｂ</t>
  </si>
  <si>
    <t>少年Ａ</t>
  </si>
  <si>
    <t>所属名略称ﾖﾐ</t>
  </si>
  <si>
    <t>・所属名略称ﾖﾐは半角ｶﾀｶﾅを使い、略称名11文字以内でお願いします（電光掲示板に表示できない場合があります）。</t>
  </si>
  <si>
    <t>・原則として外字は使用しないでください。どうしても必要な場合は別様式の用紙で申請してください。</t>
  </si>
  <si>
    <t>・学籍のある競技者は必ず学年と年齢を両方入力してください。</t>
  </si>
  <si>
    <t>・他府県登録者は登録都道府県名を入力してください。</t>
  </si>
  <si>
    <t>・プログラム購入希望欄には半角数字で入力してください。</t>
  </si>
  <si>
    <t>免除種目のみ半角数字"1"</t>
  </si>
  <si>
    <t>・免除種目である場合は半角数字"1"を入力してください。</t>
  </si>
  <si>
    <t>****</t>
  </si>
  <si>
    <t>0000 000</t>
  </si>
  <si>
    <t>0000 000</t>
  </si>
  <si>
    <t>・複数種目エントリーの場合、同一競技者でも各種目ごとに入力してください。</t>
  </si>
  <si>
    <t>基本データの所属名が反映されます。</t>
  </si>
  <si>
    <t>全角で入力し、姓と名の間に少なくとも一つの全角スペースを入れてください。</t>
  </si>
  <si>
    <t>半角ｶﾀｶﾅで姓と名の間に半角スペースをひとつ入れてください。</t>
  </si>
  <si>
    <t>参照テーブルシートを参考に番号で入力してください。</t>
  </si>
  <si>
    <t>参照テーブルシートを参考に番号で入力してください。</t>
  </si>
  <si>
    <t>男子"1"、女子"2"を入力してください。</t>
  </si>
  <si>
    <t>****</t>
  </si>
  <si>
    <t>***</t>
  </si>
  <si>
    <t>＊＊高Ａ</t>
  </si>
  <si>
    <t>＊＊高Ｂ</t>
  </si>
  <si>
    <t>（Ｎｏ．1）</t>
  </si>
  <si>
    <t>（Ｎｏ．2）</t>
  </si>
  <si>
    <t>当日出席競技役員　　　　　　  　　　　　　（是非ご協力ください）</t>
  </si>
  <si>
    <t>プログラム購入　　　　　　希望数（有料）</t>
  </si>
  <si>
    <t>（Ｎｏ．3）</t>
  </si>
  <si>
    <t>（Ｎｏ．4）</t>
  </si>
  <si>
    <t>当日出席競技役員氏名</t>
  </si>
  <si>
    <t>当日協力補助員氏名</t>
  </si>
  <si>
    <t>（Ｎｏ．1）</t>
  </si>
  <si>
    <t>京都陸上競技協会主催大会参加申込用紙（様式2）</t>
  </si>
  <si>
    <t>リレー種目</t>
  </si>
  <si>
    <t>個人種目</t>
  </si>
  <si>
    <t>申込みの仕方</t>
  </si>
  <si>
    <t>・【一覧表個人(印刷)】シートを印刷します。</t>
  </si>
  <si>
    <t>・【一覧表リレー(印刷)】シートを印刷します。</t>
  </si>
  <si>
    <t>・各種目のエントリー数を所定の枠内に入力してください。</t>
  </si>
  <si>
    <t>①</t>
  </si>
  <si>
    <t>②</t>
  </si>
  <si>
    <t>③</t>
  </si>
  <si>
    <t>④</t>
  </si>
  <si>
    <t>⑤</t>
  </si>
  <si>
    <t>⑥</t>
  </si>
  <si>
    <t>⑦</t>
  </si>
  <si>
    <t>⑧</t>
  </si>
  <si>
    <t>⑨</t>
  </si>
  <si>
    <t>⑩</t>
  </si>
  <si>
    <t>⑪</t>
  </si>
  <si>
    <t>⑫</t>
  </si>
  <si>
    <t>⑬</t>
  </si>
  <si>
    <t>⑭</t>
  </si>
  <si>
    <t>⑮</t>
  </si>
  <si>
    <t>⑯</t>
  </si>
  <si>
    <t>⑰</t>
  </si>
  <si>
    <t>例</t>
  </si>
  <si>
    <t>・印刷した一覧表の内容を確認の上、データファイルとともに申込み先に送付してください。</t>
  </si>
  <si>
    <t>等</t>
  </si>
  <si>
    <t>・氏名ﾖﾐは半角ｶﾀｶﾅを使い、姓と名の間に半角スペースをひとつ入れてください。</t>
  </si>
  <si>
    <t>　　１ｍ８６　→　186</t>
  </si>
  <si>
    <t>　　　例　１４秒６　→　1460</t>
  </si>
  <si>
    <t>　　　　　４分０６秒３　→　40630</t>
  </si>
  <si>
    <t>リレーエントリー</t>
  </si>
  <si>
    <t>・複数チームをエントリーする場合は上から順につめてください。</t>
  </si>
  <si>
    <t>-</t>
  </si>
  <si>
    <t>-</t>
  </si>
  <si>
    <t>個人コード</t>
  </si>
  <si>
    <t>所属番号</t>
  </si>
  <si>
    <t>所属番号</t>
  </si>
  <si>
    <t>人数</t>
  </si>
  <si>
    <t>組</t>
  </si>
  <si>
    <t>ﾚｰﾝ</t>
  </si>
  <si>
    <t>・各シートの列挿入や削除はしないでください。</t>
  </si>
  <si>
    <t>個人ｺｰﾄﾞ</t>
  </si>
  <si>
    <t>参加料・プログラム代払込年月日</t>
  </si>
  <si>
    <t>年/月/日　例：2013/6/1</t>
  </si>
  <si>
    <t>年/月/日　例：2013/6/1</t>
  </si>
  <si>
    <t>23年</t>
  </si>
  <si>
    <t>種別</t>
  </si>
  <si>
    <t>必要競技会</t>
  </si>
  <si>
    <t>↓のみ</t>
  </si>
  <si>
    <t>↓必要競技会のみ</t>
  </si>
  <si>
    <t>・提出日、参加料・プログラム代払込年月日は半角数字と半角"/"で例に習って入力してください。</t>
  </si>
  <si>
    <t>※申込受理日</t>
  </si>
  <si>
    <r>
      <t xml:space="preserve">※
</t>
    </r>
    <r>
      <rPr>
        <sz val="18"/>
        <rFont val="ＭＳ Ｐゴシック"/>
        <family val="3"/>
      </rPr>
      <t>Ｎｏ．</t>
    </r>
  </si>
  <si>
    <t>参加料・プログラム代
払込年月日</t>
  </si>
  <si>
    <t>ただし、京都陸協個人登録者の場合は「所属名略称」の後に個人氏名をつけてください。</t>
  </si>
  <si>
    <t>京都選手権申込2014京都陸協都太郎.xls</t>
  </si>
  <si>
    <t>年/月/日　例：2014/6/1</t>
  </si>
  <si>
    <t>・当日競技役員名を入力してください。</t>
  </si>
  <si>
    <t>・当日協力補助員にご協力ください。</t>
  </si>
  <si>
    <t>・網掛け部分には入力等加工しないで下さい。</t>
  </si>
  <si>
    <t>・種目番号には男女別のものがあり、またハードルや投擲など種類により異なる場合がありますのでご注意ください。</t>
  </si>
  <si>
    <t>＊＊＊＊</t>
  </si>
  <si>
    <t>＊＊＊＊</t>
  </si>
  <si>
    <t>＊＊＊＊</t>
  </si>
  <si>
    <t>＊＊＊＊</t>
  </si>
  <si>
    <t>##/##/##</t>
  </si>
  <si>
    <t>##/##/##</t>
  </si>
  <si>
    <t>大阪</t>
  </si>
  <si>
    <t>一般財団法人　京都陸上競技協会</t>
  </si>
  <si>
    <t>・入力は【基本データ】、【個人エントリー】、【リレーエントリー】の3つのシートについて行ってください。</t>
  </si>
  <si>
    <r>
      <t>・</t>
    </r>
    <r>
      <rPr>
        <b/>
        <i/>
        <sz val="16"/>
        <rFont val="ＭＳ ゴシック"/>
        <family val="3"/>
      </rPr>
      <t>申込責任者の方は必ず連絡がつくようにしてください。</t>
    </r>
  </si>
  <si>
    <t>京都選手権申込2014京洛AC.xls</t>
  </si>
  <si>
    <t>・下記注意事項をよく読んで、定められた様式に従ってエントリーの入力を行ってください。</t>
  </si>
  <si>
    <t>京都陸協記録会①京陸大.xls</t>
  </si>
  <si>
    <t>国体１次予選京都高.xls</t>
  </si>
  <si>
    <t>京都陸協記録会③京都陸協京花子.xls</t>
  </si>
  <si>
    <t>・大会名略称はわかりやすく表現してください。</t>
  </si>
  <si>
    <t>・データでエントリーされた場合、個票は必要ありません。</t>
  </si>
  <si>
    <t>免除対象設定競技会のみ。</t>
  </si>
  <si>
    <t>国体予選専用</t>
  </si>
  <si>
    <t>学年別指定のある競技会専用</t>
  </si>
  <si>
    <t>Ｃ（中学1年）</t>
  </si>
  <si>
    <t>Ｂ（中学2年）</t>
  </si>
  <si>
    <t>Ａ（中学3年）</t>
  </si>
  <si>
    <t>共通</t>
  </si>
  <si>
    <t>ジュニアオリンピック選考会専用</t>
  </si>
  <si>
    <r>
      <t xml:space="preserve">登録番号
</t>
    </r>
    <r>
      <rPr>
        <sz val="6"/>
        <rFont val="ＭＳ 明朝"/>
        <family val="1"/>
      </rPr>
      <t>(中学校番号）</t>
    </r>
  </si>
  <si>
    <t>中学個人番号</t>
  </si>
  <si>
    <t>京都府中体連所属の場合のみ使用</t>
  </si>
  <si>
    <t>↓</t>
  </si>
  <si>
    <t>・複数名をエントリーする場合は最上行から順につめて、空白行は絶対作らないでください。</t>
  </si>
  <si>
    <t>　（ただし、京都府中体連所属の場合のみＫ列に学校番号、Ｌ列-（半角ハイフン）、Ｍ列に個人番号を入力してください。）</t>
  </si>
  <si>
    <t>・中高一貫校等の場合、中学校・高等学校別のファイルとしてください。</t>
  </si>
  <si>
    <t>※京都府中体連所属の場合のみ使用してください。</t>
  </si>
  <si>
    <t>半角数字及び半角ハイフン"-"で入力してください。※京都府高体連所属の場合は学年番号は必要ありません。</t>
  </si>
  <si>
    <r>
      <t>・所属名はすべて全角で入力してください（所属とは</t>
    </r>
    <r>
      <rPr>
        <b/>
        <i/>
        <sz val="16"/>
        <rFont val="ＭＳ ゴシック"/>
        <family val="3"/>
      </rPr>
      <t>日本陸連登録所属</t>
    </r>
    <r>
      <rPr>
        <sz val="16"/>
        <rFont val="ＭＳ ゴシック"/>
        <family val="3"/>
      </rPr>
      <t>のことです）。</t>
    </r>
  </si>
  <si>
    <t>・必要なページのみ印刷しますが、リレーのみの出場の場合【一覧表個人(印刷)】シートについても１枚目は必ず印刷してください。</t>
  </si>
  <si>
    <t>・データファイルの送付方法は「京都陸上競技協会競技日程大会要項」を参照してください。</t>
  </si>
  <si>
    <t>80mH(70.0cm/7.0m)</t>
  </si>
  <si>
    <t>高男１１０ｍＪＨ(99.1cm/9.14m)</t>
  </si>
  <si>
    <t>男１１０ｍＨ(106.7cm/9.14m)</t>
  </si>
  <si>
    <t>110mH(106.7cm/9.14m)</t>
  </si>
  <si>
    <t>200mH(76.2cm)</t>
  </si>
  <si>
    <t>女１００ｍＹＨ(76.2cm/8.50m)</t>
  </si>
  <si>
    <t>やり投(0.800kg)</t>
  </si>
  <si>
    <t>やり投(0.600kg)</t>
  </si>
  <si>
    <t>京都陸上競技協会各種大会　申込一覧表　入力について</t>
  </si>
  <si>
    <t>競技会</t>
  </si>
  <si>
    <t>番号</t>
  </si>
  <si>
    <t xml:space="preserve">  月日</t>
  </si>
  <si>
    <t xml:space="preserve">  月日1</t>
  </si>
  <si>
    <t>回</t>
  </si>
  <si>
    <t xml:space="preserve"> 大  会  名</t>
  </si>
  <si>
    <t xml:space="preserve"> 大会名(略称)</t>
  </si>
  <si>
    <t>競技場</t>
  </si>
  <si>
    <t>種別</t>
  </si>
  <si>
    <t>西京極</t>
  </si>
  <si>
    <t>高校春季</t>
  </si>
  <si>
    <t>丹波</t>
  </si>
  <si>
    <t>中学記録会</t>
  </si>
  <si>
    <t>京都I.H市予</t>
  </si>
  <si>
    <t/>
  </si>
  <si>
    <t>国体一次選考会</t>
  </si>
  <si>
    <t>国体一次</t>
  </si>
  <si>
    <t>京都市中学春季</t>
  </si>
  <si>
    <t>京都府高校定通制選手権</t>
  </si>
  <si>
    <t>府高校定通制</t>
  </si>
  <si>
    <t>全国小学生　京都府予選</t>
  </si>
  <si>
    <t>全国小学生府予</t>
  </si>
  <si>
    <t>京都市中学</t>
  </si>
  <si>
    <t>山城地方中学</t>
  </si>
  <si>
    <t>山城中学</t>
  </si>
  <si>
    <t>京都ﾏｽﾀｰｽﾞ</t>
  </si>
  <si>
    <t>山城</t>
  </si>
  <si>
    <t>高校記録会</t>
  </si>
  <si>
    <t>公立高校対校</t>
  </si>
  <si>
    <t>公立高対校</t>
  </si>
  <si>
    <t>公立山城地区高校対校</t>
  </si>
  <si>
    <t>山城地高校</t>
  </si>
  <si>
    <t>京都府小学生選手権　京都市予選</t>
  </si>
  <si>
    <t>府小学生市予</t>
  </si>
  <si>
    <t>京都高校定通制総体</t>
  </si>
  <si>
    <t>高校定通制総体</t>
  </si>
  <si>
    <t>京都市中学秋季</t>
  </si>
  <si>
    <t>市中学秋季</t>
  </si>
  <si>
    <t>京都府高校ｼﾞｭﾆｱ</t>
  </si>
  <si>
    <t>府高校ｼﾞｭﾆｱ</t>
  </si>
  <si>
    <t>私学総体</t>
  </si>
  <si>
    <t>京都マラソン</t>
  </si>
  <si>
    <t>京産大</t>
  </si>
  <si>
    <t>関西医科学生対校</t>
  </si>
  <si>
    <t>関西医科学生</t>
  </si>
  <si>
    <t>関西医科歯科大学</t>
  </si>
  <si>
    <t>関西医科歯科</t>
  </si>
  <si>
    <t>京都府小学生クラブ対抗</t>
  </si>
  <si>
    <t>府小ｸﾗﾌﾞ対抗</t>
  </si>
  <si>
    <t>陸協記録会</t>
  </si>
  <si>
    <t>西京極補</t>
  </si>
  <si>
    <t>亀岡市陸協記録会</t>
  </si>
  <si>
    <t>亀岡市陸協記</t>
  </si>
  <si>
    <t>亀岡</t>
  </si>
  <si>
    <t>舞鶴クラブ対抗</t>
  </si>
  <si>
    <t>四都市体育大会</t>
  </si>
  <si>
    <t>亀岡市中学</t>
  </si>
  <si>
    <t>途中が丘</t>
  </si>
  <si>
    <t>中丹中学</t>
  </si>
  <si>
    <t>口丹中学</t>
  </si>
  <si>
    <t>丹後中学</t>
  </si>
  <si>
    <t>北丹地方選手権</t>
  </si>
  <si>
    <t>三丹選手権</t>
  </si>
  <si>
    <t>亀岡市選手権</t>
  </si>
  <si>
    <t>綾部市小学生</t>
  </si>
  <si>
    <t>舞鶴市小学生</t>
  </si>
  <si>
    <t>与謝地区中学</t>
  </si>
  <si>
    <t>与謝中学</t>
  </si>
  <si>
    <t>宇治市陸上</t>
  </si>
  <si>
    <t>丹後小教室/記録会</t>
  </si>
  <si>
    <t>京都府小学生　丹後予選</t>
  </si>
  <si>
    <t>府小学丹後予</t>
  </si>
  <si>
    <t>京都府小学生　丹波予選</t>
  </si>
  <si>
    <t>府小学丹波予</t>
  </si>
  <si>
    <t>京都府小学生　府南部予選</t>
  </si>
  <si>
    <t>府小学南部予</t>
  </si>
  <si>
    <t>宇治市記録会</t>
  </si>
  <si>
    <t>福知山マラソン</t>
  </si>
  <si>
    <t>三段池公園</t>
  </si>
  <si>
    <t>********</t>
  </si>
  <si>
    <t>年</t>
  </si>
  <si>
    <t>主催者</t>
  </si>
  <si>
    <t>京都選手権</t>
  </si>
  <si>
    <t>京都陸協</t>
  </si>
  <si>
    <t>その他加入団体</t>
  </si>
  <si>
    <t>京都府小学生選手権</t>
  </si>
  <si>
    <t>府小学生選手権</t>
  </si>
  <si>
    <t>京都府高体連</t>
  </si>
  <si>
    <t>高校定通制クロカン</t>
  </si>
  <si>
    <t>福知山市陸協</t>
  </si>
  <si>
    <t>京都市陸協</t>
  </si>
  <si>
    <t>綾部市陸協</t>
  </si>
  <si>
    <t>舞鶴市陸協</t>
  </si>
  <si>
    <t>北丹陸協</t>
  </si>
  <si>
    <t>宮津市陸協</t>
  </si>
  <si>
    <t>宇治市陸協</t>
  </si>
  <si>
    <t>宇治陸協記録会</t>
  </si>
  <si>
    <t>宇治陸協記</t>
  </si>
  <si>
    <t>南丹市陸協</t>
  </si>
  <si>
    <t>亀岡市陸協</t>
  </si>
  <si>
    <t>京都I.H.　京都市予選</t>
  </si>
  <si>
    <t>両丹高校対校</t>
  </si>
  <si>
    <t>京都府高校総体京都市大会</t>
  </si>
  <si>
    <t>両丹ユ－ス</t>
  </si>
  <si>
    <t>京都府中体連</t>
  </si>
  <si>
    <t>府中学</t>
  </si>
  <si>
    <t>マスターズ</t>
  </si>
  <si>
    <t>京都マスターズロードレース</t>
  </si>
  <si>
    <t>京都ﾏｽﾀｰｽﾞﾛｰﾄﾞ</t>
  </si>
  <si>
    <t>その他</t>
  </si>
  <si>
    <t>＊＊＊</t>
  </si>
  <si>
    <t>1年</t>
  </si>
  <si>
    <t>2年</t>
  </si>
  <si>
    <t>3年</t>
  </si>
  <si>
    <t>4年</t>
  </si>
  <si>
    <t>5年</t>
  </si>
  <si>
    <t>6年</t>
  </si>
  <si>
    <t>・競技会番号（【競技会テーブル】参照）を入力することで大会名等が入力できます。</t>
  </si>
  <si>
    <t>・それ以外の大会については回数、大会名は大会要項等で確認して入力してください。</t>
  </si>
  <si>
    <t>・一度送付した申込ファイルに追加がある場合は元のファイルに必要な部分を追加し、ファイル名の最後に"【追加】"とつけて送付してください。</t>
  </si>
  <si>
    <t>・一度送付した申込ファイルに訂正がある場合は元のファイルの必要部分を訂正し、ファイル名の最後に"【訂正】"とつけてください。</t>
  </si>
  <si>
    <t>京都陸協記録会①京陸大【訂正】.xls</t>
  </si>
  <si>
    <t>京都陸協記録会①京陸大【追加】.xls</t>
  </si>
  <si>
    <r>
      <t>・同名のファイルが複数個送付された場合は</t>
    </r>
    <r>
      <rPr>
        <b/>
        <i/>
        <sz val="16"/>
        <rFont val="ＭＳ ゴシック"/>
        <family val="3"/>
      </rPr>
      <t>日付の新しいもののみが有効</t>
    </r>
    <r>
      <rPr>
        <sz val="16"/>
        <rFont val="ＭＳ ゴシック"/>
        <family val="3"/>
      </rPr>
      <t>となり、以前のものは抹消されますのでご注意ください。</t>
    </r>
  </si>
  <si>
    <t>８０ｍＨ(70.0cm/7.0m)</t>
  </si>
  <si>
    <t>１１０ｍＨ(106.7cm/9.14m)</t>
  </si>
  <si>
    <t>（【競技会テーブル】シート参照)</t>
  </si>
  <si>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</si>
  <si>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</si>
  <si>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</si>
  <si>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</si>
  <si>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</si>
  <si>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</si>
  <si>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</si>
  <si>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</si>
  <si>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</si>
  <si>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</si>
  <si>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</si>
  <si>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</si>
  <si>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</si>
  <si>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</si>
  <si>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</si>
  <si>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</si>
  <si>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</si>
  <si>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</si>
  <si>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</si>
  <si>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四種110mH</t>
  </si>
  <si>
    <t>四種400m</t>
  </si>
  <si>
    <t>四種100mH</t>
  </si>
  <si>
    <t>四種200m</t>
  </si>
  <si>
    <t>十種100mH</t>
  </si>
  <si>
    <t>競技会番号</t>
  </si>
  <si>
    <t>両丹高校学年別</t>
  </si>
  <si>
    <t>14500176</t>
  </si>
  <si>
    <t>全日本中学通信　京都府大会</t>
  </si>
  <si>
    <t>中学通信府大会</t>
  </si>
  <si>
    <t>全国中体連</t>
  </si>
  <si>
    <t xml:space="preserve"> </t>
  </si>
  <si>
    <t>小男</t>
  </si>
  <si>
    <t>100mH(83.8cm/8.5m)</t>
  </si>
  <si>
    <t>中男</t>
  </si>
  <si>
    <t>110mU18H(91.4cm/9.14m)</t>
  </si>
  <si>
    <t>U18(中男YH)</t>
  </si>
  <si>
    <t>110mU20H(99.1cm/9.14m)</t>
  </si>
  <si>
    <t>U20(高男J)</t>
  </si>
  <si>
    <t>男一般</t>
  </si>
  <si>
    <t>男</t>
  </si>
  <si>
    <t>400mH(76.2cm/35.0m)</t>
  </si>
  <si>
    <t>400mH(91.4cm/35.0m)</t>
  </si>
  <si>
    <t>男一般/U20</t>
  </si>
  <si>
    <t>400mU18H(83.8cm/35.0m)</t>
  </si>
  <si>
    <t>U18(男)</t>
  </si>
  <si>
    <t>小女</t>
  </si>
  <si>
    <t>80mH(76.2cm/7.0m)</t>
  </si>
  <si>
    <t>女</t>
  </si>
  <si>
    <t>100mMH(76.2cm/8.0m)</t>
  </si>
  <si>
    <t>中女M</t>
  </si>
  <si>
    <t>80mH(76.2cm/7.5m)</t>
  </si>
  <si>
    <t>女一般/U20</t>
  </si>
  <si>
    <t>100mU18H(76.2cm/8.5m)</t>
  </si>
  <si>
    <t>U18(女YH)</t>
  </si>
  <si>
    <t>男国</t>
  </si>
  <si>
    <t>男高Jr</t>
  </si>
  <si>
    <t>男中Y</t>
  </si>
  <si>
    <t>女中男四</t>
  </si>
  <si>
    <t>中女</t>
  </si>
  <si>
    <t>女中男</t>
  </si>
  <si>
    <t>男Y</t>
  </si>
  <si>
    <t>ジャベリックスロー</t>
  </si>
  <si>
    <t>JO</t>
  </si>
  <si>
    <t>男子</t>
  </si>
  <si>
    <t>女子</t>
  </si>
  <si>
    <t>ＡＢＣ共通（中学123年）</t>
  </si>
  <si>
    <t>（５）他府県登録者は登録府県名を記入すること。</t>
  </si>
  <si>
    <t>（３）中・高・大学生は学年欄に学年･年次生と年齢を、その他の出場</t>
  </si>
  <si>
    <t>低学年</t>
  </si>
  <si>
    <t>＊＊＊京都選手権・京都陸協記録会には＊＊＊</t>
  </si>
  <si>
    <t>＊＊＊京都選手権・京都陸協記録会は種別の入力をしないでください。＊＊＊</t>
  </si>
  <si>
    <t>＊＊＊種別の入力をしないでください。＊＊＊</t>
  </si>
  <si>
    <r>
      <t>　（ただし、</t>
    </r>
    <r>
      <rPr>
        <b/>
        <i/>
        <sz val="18"/>
        <color indexed="10"/>
        <rFont val="ＭＳ ゴシック"/>
        <family val="3"/>
      </rPr>
      <t>種別番号は必要な競技会のみに入力してください</t>
    </r>
    <r>
      <rPr>
        <sz val="16"/>
        <rFont val="ＭＳ ゴシック"/>
        <family val="3"/>
      </rPr>
      <t>…参照シートの種別項目に従ってください。）</t>
    </r>
  </si>
  <si>
    <r>
      <t>・</t>
    </r>
    <r>
      <rPr>
        <b/>
        <i/>
        <sz val="18"/>
        <color indexed="10"/>
        <rFont val="ＭＳ ゴシック"/>
        <family val="3"/>
      </rPr>
      <t>登録番号（ﾅﾝﾊﾞｰ）はＫ列のみ</t>
    </r>
    <r>
      <rPr>
        <sz val="16"/>
        <rFont val="ＭＳ ゴシック"/>
        <family val="3"/>
      </rPr>
      <t>に入力してください。</t>
    </r>
  </si>
  <si>
    <r>
      <t>・</t>
    </r>
    <r>
      <rPr>
        <b/>
        <i/>
        <sz val="18"/>
        <color indexed="10"/>
        <rFont val="ＭＳ ゴシック"/>
        <family val="3"/>
      </rPr>
      <t>クラブチーム所属で学年を入力する場合は「高2」、「中3」のように入力し、備考欄に所属学校名を入力</t>
    </r>
    <r>
      <rPr>
        <b/>
        <i/>
        <sz val="18"/>
        <rFont val="ＭＳ ゴシック"/>
        <family val="3"/>
      </rPr>
      <t>してください。</t>
    </r>
  </si>
  <si>
    <r>
      <t>・</t>
    </r>
    <r>
      <rPr>
        <b/>
        <i/>
        <sz val="16"/>
        <color indexed="10"/>
        <rFont val="ＭＳ ゴシック"/>
        <family val="3"/>
      </rPr>
      <t>手動計時の場合は10倍してください。</t>
    </r>
  </si>
  <si>
    <r>
      <t>基本データ入力(</t>
    </r>
    <r>
      <rPr>
        <b/>
        <sz val="14"/>
        <color indexed="10"/>
        <rFont val="ＭＳ Ｐゴシック"/>
        <family val="3"/>
      </rPr>
      <t>枠内のみ入力してください</t>
    </r>
    <r>
      <rPr>
        <b/>
        <sz val="14"/>
        <rFont val="ＭＳ Ｐゴシック"/>
        <family val="3"/>
      </rPr>
      <t>）</t>
    </r>
  </si>
  <si>
    <r>
      <t>種別指定競技会専用　</t>
    </r>
    <r>
      <rPr>
        <sz val="11"/>
        <color indexed="10"/>
        <rFont val="ＭＳ Ｐゴシック"/>
        <family val="3"/>
      </rPr>
      <t>必要な競技会のみ</t>
    </r>
    <r>
      <rPr>
        <sz val="11"/>
        <rFont val="ＭＳ Ｐゴシック"/>
        <family val="3"/>
      </rPr>
      <t>使用</t>
    </r>
  </si>
  <si>
    <t>競技会参照テーブル</t>
  </si>
  <si>
    <t>コード番号</t>
  </si>
  <si>
    <t>番号旧</t>
  </si>
  <si>
    <t>競技会コード</t>
  </si>
  <si>
    <t>競技会コード(旧)</t>
  </si>
  <si>
    <t>区分番号</t>
  </si>
  <si>
    <t>区分</t>
  </si>
  <si>
    <t>15260007</t>
  </si>
  <si>
    <t>15260003</t>
  </si>
  <si>
    <t>15260004</t>
  </si>
  <si>
    <t>15260708</t>
  </si>
  <si>
    <t>15260707</t>
  </si>
  <si>
    <t>15261114</t>
  </si>
  <si>
    <t>15261004</t>
  </si>
  <si>
    <t>15261107</t>
  </si>
  <si>
    <t>15263301</t>
  </si>
  <si>
    <t>15260011</t>
  </si>
  <si>
    <t>15260301</t>
  </si>
  <si>
    <t>太陽が丘ナイター記録会</t>
  </si>
  <si>
    <t>京都市民総体兼府民総体予選(未公認)</t>
  </si>
  <si>
    <t>14491621</t>
  </si>
  <si>
    <t>15260702</t>
  </si>
  <si>
    <t>15260703</t>
  </si>
  <si>
    <t>15260704</t>
  </si>
  <si>
    <t>15263709</t>
  </si>
  <si>
    <t>15260701</t>
  </si>
  <si>
    <t>15260709</t>
  </si>
  <si>
    <t>15261001</t>
  </si>
  <si>
    <t>15261003</t>
  </si>
  <si>
    <t>15261008</t>
  </si>
  <si>
    <t>15261010</t>
  </si>
  <si>
    <t>15263004</t>
  </si>
  <si>
    <t>15261007</t>
  </si>
  <si>
    <t>高校記録会（予定）</t>
  </si>
  <si>
    <t>15261701</t>
  </si>
  <si>
    <t>15261703</t>
  </si>
  <si>
    <t>15261501</t>
  </si>
  <si>
    <t>15261503</t>
  </si>
  <si>
    <t>15263001</t>
  </si>
  <si>
    <t>15263002</t>
  </si>
  <si>
    <t>京都府中学記録会（予定）</t>
  </si>
  <si>
    <t>15263701</t>
  </si>
  <si>
    <t>15263708</t>
  </si>
  <si>
    <t>15261009</t>
  </si>
  <si>
    <t>15263707</t>
  </si>
  <si>
    <t>15263704</t>
  </si>
  <si>
    <t>15263501</t>
  </si>
  <si>
    <t>15263703</t>
  </si>
  <si>
    <t>15263702</t>
  </si>
  <si>
    <t>15263710</t>
  </si>
  <si>
    <t>15261502</t>
  </si>
  <si>
    <t>15261707</t>
  </si>
  <si>
    <t>関西I.C(ﾊｰﾌ)</t>
  </si>
  <si>
    <t>長居周回</t>
  </si>
  <si>
    <t>関西学連</t>
  </si>
  <si>
    <t>長居</t>
  </si>
  <si>
    <t>関西学生駅伝予選会</t>
  </si>
  <si>
    <t>関西学生駅伝予</t>
  </si>
  <si>
    <t>関西学生学年別/混成</t>
  </si>
  <si>
    <t>関西学生種目別/混成</t>
  </si>
  <si>
    <t>長居２</t>
  </si>
  <si>
    <t>関西学生混成選手権/記録会</t>
  </si>
  <si>
    <t>関西学生混記</t>
  </si>
  <si>
    <t>金岡</t>
  </si>
  <si>
    <t>学連競技会</t>
  </si>
  <si>
    <t>丹後大学駅伝関西学生駅伝</t>
  </si>
  <si>
    <t>関西学生駅伝</t>
  </si>
  <si>
    <t>丹後半島ｺｰｽ</t>
  </si>
  <si>
    <t>全国七大学対校</t>
  </si>
  <si>
    <t>他学連</t>
  </si>
  <si>
    <t>全国教育系大学</t>
  </si>
  <si>
    <t>14491620</t>
  </si>
  <si>
    <t>近畿地区国立大学</t>
  </si>
  <si>
    <t>近畿国立大学</t>
  </si>
  <si>
    <t>14491626</t>
  </si>
  <si>
    <t>京阪神三大学新人大会</t>
  </si>
  <si>
    <t>京阪神三大新人</t>
  </si>
  <si>
    <t>14491619</t>
  </si>
  <si>
    <t>京都学生選手権</t>
  </si>
  <si>
    <t>京都学生</t>
  </si>
  <si>
    <t>京都学生駅伝</t>
  </si>
  <si>
    <t>洛北ｺｰｽ</t>
  </si>
  <si>
    <t>京産大中長距離記録会</t>
  </si>
  <si>
    <t>京産大中長記録会</t>
  </si>
  <si>
    <t>京都大対東京大</t>
  </si>
  <si>
    <t>14491637</t>
  </si>
  <si>
    <t>京都大対同志社大対校</t>
  </si>
  <si>
    <t>京大対同大対校</t>
  </si>
  <si>
    <t>同志社大対慶応大</t>
  </si>
  <si>
    <t>同大対慶応大</t>
  </si>
  <si>
    <t>同志社大対立教大</t>
  </si>
  <si>
    <t>同大対立教大</t>
  </si>
  <si>
    <t>兵庫・京都高校対抗</t>
  </si>
  <si>
    <t>兵庫･京都高校</t>
  </si>
  <si>
    <t>他高体連</t>
  </si>
  <si>
    <t>GP1兵庫ﾘﾚｰｶｰﾆﾊﾞﾙ</t>
  </si>
  <si>
    <t>GP1兵庫ﾘﾚｰ</t>
  </si>
  <si>
    <t>神戸</t>
  </si>
  <si>
    <t>兵庫県陸協</t>
  </si>
  <si>
    <t>ゴールデングランプリ川崎</t>
  </si>
  <si>
    <t>ｺﾞｰﾙﾃﾞﾝｸﾞﾗﾝﾌﾟﾘ川崎</t>
  </si>
  <si>
    <t>等々力</t>
  </si>
  <si>
    <t>日本陸連</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</si>
  <si>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</si>
  <si>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</si>
  <si>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</si>
  <si>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</si>
  <si>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</si>
  <si>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</si>
  <si>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</si>
  <si>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</si>
  <si>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</si>
  <si>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</si>
  <si>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石川</t>
  </si>
  <si>
    <t>GP1日本選抜陸上</t>
  </si>
  <si>
    <t>GP3日本選抜</t>
  </si>
  <si>
    <t>紀三井寺</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</si>
  <si>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</si>
  <si>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</si>
  <si>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</si>
  <si>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</si>
  <si>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</si>
  <si>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</si>
  <si>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</si>
  <si>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</si>
  <si>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</si>
  <si>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</si>
  <si>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</si>
  <si>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</si>
  <si>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</si>
  <si>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丸亀</t>
  </si>
  <si>
    <t>全国車いす駅伝競走大会</t>
  </si>
  <si>
    <t>全国車いす駅伝</t>
  </si>
  <si>
    <t>出雲陸上</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</si>
  <si>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</si>
  <si>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</si>
  <si>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</si>
  <si>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</si>
  <si>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</si>
  <si>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</si>
  <si>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</si>
  <si>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</si>
  <si>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</si>
  <si>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</si>
  <si>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</si>
  <si>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</si>
  <si>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円山</t>
  </si>
  <si>
    <t>北海道陸協</t>
  </si>
  <si>
    <t>田島記念</t>
  </si>
  <si>
    <t>山口</t>
  </si>
  <si>
    <t>山口県陸協</t>
  </si>
  <si>
    <t>全国ｽﾎﾟｰﾂ祭典陸上</t>
  </si>
  <si>
    <t>全国ｽﾎﾟｰﾂ祭典</t>
  </si>
  <si>
    <t>全国Ｉ・Ｈ</t>
  </si>
  <si>
    <t>全国高体連</t>
  </si>
  <si>
    <t>全国高校駅伝</t>
  </si>
  <si>
    <t>近畿中学</t>
  </si>
  <si>
    <t>近畿中体連</t>
  </si>
  <si>
    <t>全国定通制高校</t>
  </si>
  <si>
    <t>国立</t>
  </si>
  <si>
    <t>全日本中学</t>
  </si>
  <si>
    <t>全国小学生交流</t>
  </si>
  <si>
    <t>日産</t>
  </si>
  <si>
    <t>近畿選手権</t>
  </si>
  <si>
    <t>近畿陸協</t>
  </si>
  <si>
    <t>北海道ﾏﾗｿﾝ</t>
  </si>
  <si>
    <t>日本学生対校</t>
  </si>
  <si>
    <t>全国学連</t>
  </si>
  <si>
    <t>根上30Km競歩</t>
  </si>
  <si>
    <t>根上</t>
  </si>
  <si>
    <t>玉造マラソン</t>
  </si>
  <si>
    <t>スーパー陸上</t>
  </si>
  <si>
    <t>ｽｰﾊﾟｰ陸上</t>
  </si>
  <si>
    <t>14501701</t>
  </si>
  <si>
    <t>近畿高校ユース選手権</t>
  </si>
  <si>
    <t>近畿高校Y</t>
  </si>
  <si>
    <t>近畿高校駅伝</t>
  </si>
  <si>
    <t>日本ｼﾞｭﾆｱ･ﾕｰｽ選手権長距離･競歩</t>
  </si>
  <si>
    <t>日本Jr･Y選長歩</t>
  </si>
  <si>
    <t>日本ｼﾞｭﾆｱ･ﾕｰｽ選手権</t>
  </si>
  <si>
    <t>日本Jr･Y選手権</t>
  </si>
  <si>
    <t>瑞穂</t>
  </si>
  <si>
    <t>日本ｼﾞｭﾆｱ選手権混成</t>
  </si>
  <si>
    <t>日本Jr選手権混成</t>
  </si>
  <si>
    <t>ゴールデンゲームズin延岡</t>
  </si>
  <si>
    <t>ＧＬ延岡</t>
  </si>
  <si>
    <t>延岡</t>
  </si>
  <si>
    <t>宮崎県陸協</t>
  </si>
  <si>
    <t>全日本マスターズ</t>
  </si>
  <si>
    <t>全日本ﾏｽﾀｰｽﾞ</t>
  </si>
  <si>
    <t>岡山</t>
  </si>
  <si>
    <t>近畿マスターズ</t>
  </si>
  <si>
    <t>近畿ﾏｽﾀｰｽﾞ</t>
  </si>
  <si>
    <t>日本選手権リレー</t>
  </si>
  <si>
    <t>日本選手権ﾘﾚｰ</t>
  </si>
  <si>
    <t>ジュニアオリンピック</t>
  </si>
  <si>
    <t>ｼﾞｭﾆｱｵﾘﾝﾋﾟｯｸ</t>
  </si>
  <si>
    <t>全国ろうあ者陸上競技大会</t>
  </si>
  <si>
    <t>全国ろうあ者陸上</t>
  </si>
  <si>
    <t>国民体育大会</t>
  </si>
  <si>
    <t>近畿高校定通制体育大会</t>
  </si>
  <si>
    <t>近畿高校定通制</t>
  </si>
  <si>
    <t>全日本50Km競歩</t>
  </si>
  <si>
    <t>山形</t>
  </si>
  <si>
    <t>全日本競歩能美</t>
  </si>
  <si>
    <t>能美</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</si>
  <si>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</si>
  <si>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</si>
  <si>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</si>
  <si>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</si>
  <si>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</si>
  <si>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</si>
  <si>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</si>
  <si>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</si>
  <si>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</si>
  <si>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</si>
  <si>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</si>
  <si>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</si>
  <si>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</si>
  <si>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</si>
  <si>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香川丸亀ﾊｰﾌﾏﾗｿﾝ</t>
  </si>
  <si>
    <t>香川丸亀ﾊｰﾌ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</si>
  <si>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</si>
  <si>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</si>
  <si>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</si>
  <si>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</si>
  <si>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</si>
  <si>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</si>
  <si>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</si>
  <si>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</si>
  <si>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</si>
  <si>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</si>
  <si>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</si>
  <si>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</si>
  <si>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</si>
  <si>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</si>
  <si>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</si>
  <si>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</si>
  <si>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</si>
  <si>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</si>
  <si>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</si>
  <si>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</si>
  <si>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国際ｺﾞｰﾙﾄﾞﾏｽﾀｰｽﾞ</t>
  </si>
  <si>
    <t>全国聾学校陸上</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</si>
  <si>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</si>
  <si>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</si>
  <si>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</si>
  <si>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</si>
  <si>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</si>
  <si>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</si>
  <si>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</si>
  <si>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</si>
  <si>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</si>
  <si>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</si>
  <si>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</si>
  <si>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</si>
  <si>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近畿高専陸上</t>
  </si>
  <si>
    <t>全国高専陸上</t>
  </si>
  <si>
    <t>全国高校選抜</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</si>
  <si>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</si>
  <si>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</si>
  <si>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</si>
  <si>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</si>
  <si>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</si>
  <si>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</si>
  <si>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</si>
  <si>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</si>
  <si>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</si>
  <si>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</si>
  <si>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</si>
  <si>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</si>
  <si>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</si>
  <si>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</si>
  <si>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</si>
  <si>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</si>
  <si>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</si>
  <si>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日本室内ジュニア大阪</t>
  </si>
  <si>
    <t>日本室内Jr</t>
  </si>
  <si>
    <t>大阪城ﾎｰﾙ</t>
  </si>
  <si>
    <t>びわ湖毎日マラソン</t>
  </si>
  <si>
    <t>びわ湖マラソン</t>
  </si>
  <si>
    <t>大津</t>
  </si>
  <si>
    <t>名古屋ｳｨﾒﾝｽﾞﾏﾗｿﾝ</t>
  </si>
  <si>
    <t>実業団ﾊｰﾌﾏﾗｿﾝ</t>
  </si>
  <si>
    <t>中日豊橋マラソン</t>
  </si>
  <si>
    <t>中日マラソン</t>
  </si>
  <si>
    <t>豊橋</t>
  </si>
  <si>
    <t>西田･高橋杯国際棒高跳</t>
  </si>
  <si>
    <t>西田高橋杯棒高</t>
  </si>
  <si>
    <t>豊田</t>
  </si>
  <si>
    <t>世界ｸﾞﾗﾝﾌﾟﾘﾌｧｲﾅﾙ</t>
  </si>
  <si>
    <t>世界GPﾌｧｲﾅﾙ</t>
  </si>
  <si>
    <t>アジア20K競歩</t>
  </si>
  <si>
    <t>ｱｼﾞｱ20K競歩</t>
  </si>
  <si>
    <t>全日本競歩</t>
  </si>
  <si>
    <t>全日本学生競歩</t>
  </si>
  <si>
    <t>大阪ハーフマラソン</t>
  </si>
  <si>
    <t>大阪ﾊｰﾌ</t>
  </si>
  <si>
    <t>まつえﾚﾃﾞｨｰｽﾊｰﾌ</t>
  </si>
  <si>
    <t>まつえﾚﾃﾞｨｰｽ</t>
  </si>
  <si>
    <t>松江</t>
  </si>
  <si>
    <t>日本学生女子ハーフマラソン</t>
  </si>
  <si>
    <t>日本学生女子ﾊｰﾌ</t>
  </si>
  <si>
    <t>横浜国際女子マラソン</t>
  </si>
  <si>
    <t>横浜国際女子マ</t>
  </si>
  <si>
    <t>横浜</t>
  </si>
  <si>
    <t>日本学生ハーフマラソン</t>
  </si>
  <si>
    <t>日本学生ﾊｰﾌ</t>
  </si>
  <si>
    <t>立川</t>
  </si>
  <si>
    <t>長野ﾏﾗｿﾝ</t>
  </si>
  <si>
    <t>長野</t>
  </si>
  <si>
    <t>長野県陸協</t>
  </si>
  <si>
    <t>仙台国際ﾊｰﾌﾏﾗｿﾝ</t>
  </si>
  <si>
    <t>仙台国際ﾊｰﾌ</t>
  </si>
  <si>
    <t>仙台</t>
  </si>
  <si>
    <t>宮城県陸協</t>
  </si>
  <si>
    <t>日本選手権混成</t>
  </si>
  <si>
    <t>全国スポレク</t>
  </si>
  <si>
    <t>金栗記念選抜中長距離</t>
  </si>
  <si>
    <t>金栗選抜中長距離</t>
  </si>
  <si>
    <t>東京アスレチックカーニバル</t>
  </si>
  <si>
    <t>ｱｽﾚﾁｯｸｶｰﾆﾊﾞﾙ</t>
  </si>
  <si>
    <t>日本学生個人</t>
  </si>
  <si>
    <t>平塚</t>
  </si>
  <si>
    <t>ぎふ清流マラソン</t>
  </si>
  <si>
    <t>ぎふ清流ﾏﾗｿﾝ</t>
  </si>
  <si>
    <t>岐阜</t>
  </si>
  <si>
    <t>岐阜県陸協</t>
  </si>
  <si>
    <t>大阪マラソン</t>
  </si>
  <si>
    <t>神戸マラソン</t>
  </si>
  <si>
    <t>奈良マラソン</t>
  </si>
  <si>
    <t>奈良</t>
  </si>
  <si>
    <t>唐津10マイル</t>
  </si>
  <si>
    <t>佐賀</t>
  </si>
  <si>
    <t>佐賀県陸協</t>
  </si>
  <si>
    <t>青梅マラソン</t>
  </si>
  <si>
    <t>東京陸協</t>
  </si>
  <si>
    <t>関西学生新人</t>
  </si>
  <si>
    <t>皇后盃都道府県対抗全国女子駅伝</t>
  </si>
  <si>
    <t>全国女子駅伝</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</si>
  <si>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</si>
  <si>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</si>
  <si>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</si>
  <si>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</si>
  <si>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</si>
  <si>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</si>
  <si>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</si>
  <si>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</si>
  <si>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</si>
  <si>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</si>
  <si>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</si>
  <si>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世界陸上選手権</t>
  </si>
  <si>
    <t>世界陸上</t>
  </si>
  <si>
    <t>韓国</t>
  </si>
  <si>
    <t>東アジア競技会</t>
  </si>
  <si>
    <t>香港</t>
  </si>
  <si>
    <t>アジア選手権</t>
  </si>
  <si>
    <t>世界室内選手権</t>
  </si>
  <si>
    <t>トルコ</t>
  </si>
  <si>
    <t>ユースオリンピック</t>
  </si>
  <si>
    <t>シンガポール</t>
  </si>
  <si>
    <t>ﾕｰｽｵﾘﾝﾋﾟｯｸｱｼﾞｱ選考会</t>
  </si>
  <si>
    <t>アジア大会</t>
  </si>
  <si>
    <t>広州</t>
  </si>
  <si>
    <t>アジア選手権ﾏﾗｿﾝ</t>
  </si>
  <si>
    <t>タイ</t>
  </si>
  <si>
    <t>南寧</t>
  </si>
  <si>
    <t>日中対抗ｼﾞｭﾆｱ室内</t>
  </si>
  <si>
    <r>
      <t>・完成したエントリーファイルは次のように</t>
    </r>
    <r>
      <rPr>
        <b/>
        <i/>
        <sz val="16"/>
        <color indexed="10"/>
        <rFont val="ＭＳ ゴシック"/>
        <family val="3"/>
      </rPr>
      <t>ファイル名を変更</t>
    </r>
    <r>
      <rPr>
        <sz val="16"/>
        <rFont val="ＭＳ ゴシック"/>
        <family val="3"/>
      </rPr>
      <t>してください。</t>
    </r>
  </si>
  <si>
    <r>
      <t>・枠内の項目を入力してください（</t>
    </r>
    <r>
      <rPr>
        <b/>
        <i/>
        <sz val="16"/>
        <rFont val="ＭＳ ゴシック"/>
        <family val="3"/>
      </rPr>
      <t>原則として</t>
    </r>
    <r>
      <rPr>
        <b/>
        <i/>
        <sz val="16"/>
        <color indexed="10"/>
        <rFont val="ＭＳ ゴシック"/>
        <family val="3"/>
      </rPr>
      <t>網掛け部分には入力しない</t>
    </r>
    <r>
      <rPr>
        <b/>
        <i/>
        <sz val="16"/>
        <rFont val="ＭＳ ゴシック"/>
        <family val="3"/>
      </rPr>
      <t>でください</t>
    </r>
    <r>
      <rPr>
        <sz val="16"/>
        <rFont val="ＭＳ ゴシック"/>
        <family val="3"/>
      </rPr>
      <t>）。</t>
    </r>
  </si>
  <si>
    <t>種目参照テーブル　2017 改定</t>
  </si>
  <si>
    <t>小男８０ｍＨ(70.0cm/7.0m)</t>
  </si>
  <si>
    <t>中男１００ｍＨ(83.8cm/8.50m)</t>
  </si>
  <si>
    <t>１００ｍＨ(83.8cm/8.5m)</t>
  </si>
  <si>
    <t>中男１１０ｍＹＨ(91.4cm/9.14m)</t>
  </si>
  <si>
    <t>１１０ｍＵ18Ｈ(91.4cm/9.14m)</t>
  </si>
  <si>
    <t>１１０ｍＵ20Ｈ(99.1cm/9.14m)</t>
  </si>
  <si>
    <t>男２００ｍＨ(76.2cm)</t>
  </si>
  <si>
    <t>２００ｍＨ(76.2cm)</t>
  </si>
  <si>
    <t>男４００ｍＨ(76.2cm/35.0m)</t>
  </si>
  <si>
    <t>４００ｍＨ(76.2cm/35.0m)</t>
  </si>
  <si>
    <t>男４００ｍＨ(91.4cm/35.0m)</t>
  </si>
  <si>
    <t>４００ｍＨ(91.4cm/35.0m)</t>
  </si>
  <si>
    <t>男４００ｍＨ(83.8cm/35.0m)</t>
  </si>
  <si>
    <t>038</t>
  </si>
  <si>
    <t>４００ｍＨ(83.8cm/35.0m)</t>
  </si>
  <si>
    <t>女８０ｍＨ(70.0cm/7.0m)</t>
  </si>
  <si>
    <t>女８０ｍＨ(76.2cm/7.00m)</t>
  </si>
  <si>
    <t>８０ｍＨ(76.2cm/7.0m)</t>
  </si>
  <si>
    <t>中女１００ｍＭＨ(76.2cm/8.00m)</t>
  </si>
  <si>
    <t>１００ｍＭＨ(76.2cm/8.0m)</t>
  </si>
  <si>
    <t>女８０ｍＨ(76.2cm/7.50m)</t>
  </si>
  <si>
    <t>８０ｍＨ(76.2cm/7.5m)</t>
  </si>
  <si>
    <t>女１００ｍＨ(83.8cm/8.50m)</t>
  </si>
  <si>
    <t>女２００ｍＨ(76.2cm)</t>
  </si>
  <si>
    <t>女４００ｍＨ(76.2cm/35.0m)</t>
  </si>
  <si>
    <t>１００ｍＵ18Ｈ(76.2cm/8.5m)</t>
  </si>
  <si>
    <t>男高Jr砲丸投(6.000kg)</t>
  </si>
  <si>
    <t>男中Y砲丸投(5.000kg)</t>
  </si>
  <si>
    <t>女中男四種砲丸投(4.000kg)</t>
  </si>
  <si>
    <t>男高Jr円盤投(1.750kg)</t>
  </si>
  <si>
    <t>女中男円盤投(1.000kg)</t>
  </si>
  <si>
    <t>男(高)ハンマー投(6.351kg)</t>
  </si>
  <si>
    <t>男高Jrハンマー投(6.000kg)</t>
  </si>
  <si>
    <t>男中Y円盤投(1.500kg)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</si>
  <si>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</si>
  <si>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</si>
  <si>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</si>
  <si>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</si>
  <si>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</si>
  <si>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</si>
  <si>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</si>
  <si>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</si>
  <si>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</si>
  <si>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</si>
  <si>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</si>
  <si>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</si>
  <si>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</si>
  <si>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</si>
  <si>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</si>
  <si>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</si>
  <si>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</si>
  <si>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</si>
  <si>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</si>
  <si>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</si>
  <si>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</si>
  <si>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</si>
  <si>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100m+200m+300m+400mR</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</si>
  <si>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</si>
  <si>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</si>
  <si>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</si>
  <si>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</si>
  <si>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</si>
  <si>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</si>
  <si>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</si>
  <si>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</si>
  <si>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</si>
  <si>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</si>
  <si>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</si>
  <si>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</si>
  <si>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</si>
  <si>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</si>
  <si>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</si>
  <si>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</si>
  <si>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</si>
  <si>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</si>
  <si>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</si>
  <si>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</si>
  <si>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</si>
  <si>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</si>
  <si>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</si>
  <si>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</si>
  <si>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</si>
  <si>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</si>
  <si>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ねんりんﾋﾟｯｸ予(未公認)</t>
  </si>
  <si>
    <t>綾部市民陸上</t>
  </si>
  <si>
    <t>舞鶴市選手権兼ナホトカ通信大会(未公認)</t>
  </si>
  <si>
    <t>舞鶴市選手権(未公認)</t>
  </si>
  <si>
    <t>府高総体両丹</t>
  </si>
  <si>
    <t>口丹波高校（練習会）</t>
  </si>
  <si>
    <t>口丹高校(練習会)</t>
  </si>
  <si>
    <t>海洋高周辺</t>
  </si>
  <si>
    <t>峰山運動公園</t>
  </si>
  <si>
    <t>舞鶴市中学(未公認)</t>
  </si>
  <si>
    <t>舞鶴中学新人(未公認)</t>
  </si>
  <si>
    <t>京都マスターズ選手権</t>
  </si>
  <si>
    <t>京都マスターズ長距離記録会</t>
  </si>
  <si>
    <t>京都ﾏｽﾀｰｽﾞ長記録会</t>
  </si>
  <si>
    <t>京都府中学ｵｰﾀﾑｶｯﾌﾟ(ｶﾝｺｰ杯)</t>
  </si>
  <si>
    <t>府中ｵｰﾀﾑｶｯﾌﾟ</t>
  </si>
  <si>
    <t>関西学生対校(ﾊｰﾌﾏﾗｿﾝ)</t>
  </si>
  <si>
    <t>関西学生対校</t>
  </si>
  <si>
    <t>関西Ｉ.Ｃ</t>
  </si>
  <si>
    <t>全日本大学駅伝予選会</t>
  </si>
  <si>
    <t>全日大学駅伝予選</t>
  </si>
  <si>
    <t>京産大中長距離競技会</t>
  </si>
  <si>
    <t>京産大中長競技会</t>
  </si>
  <si>
    <t>全国小学生クロカン府予選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</si>
</sst>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m&quot;月&quot;d&quot;日&quot;;@"/>
  </numFmts>
  <fonts count="66">
    <font>
      <sz val="11"/>
      <name val="ＭＳ Ｐゴシック"/>
      <family val="3"/>
    </font>
    <font>
      <sz val="6"/>
      <name val="ＭＳ Ｐゴシック"/>
      <family val="3"/>
    </font>
    <font>
      <sz val="11"/>
      <name val="ＭＳ 明朝"/>
      <family val="1"/>
    </font>
    <font>
      <sz val="11"/>
      <name val="ＭＳ ゴシック"/>
      <family val="3"/>
    </font>
    <font>
      <sz val="1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1"/>
      <name val="ＭＳ Ｐゴシック"/>
      <family val="3"/>
    </font>
    <font>
      <sz val="18"/>
      <name val="ＭＳ Ｐゴシック"/>
      <family val="3"/>
    </font>
    <font>
      <sz val="14"/>
      <name val="ＭＳ ゴシック"/>
      <family val="3"/>
    </font>
    <font>
      <sz val="16"/>
      <name val="ＭＳ ゴシック"/>
      <family val="3"/>
    </font>
    <font>
      <sz val="20"/>
      <name val="ＭＳ ゴシック"/>
      <family val="3"/>
    </font>
    <font>
      <sz val="11"/>
      <color indexed="10"/>
      <name val="ＭＳ Ｐゴシック"/>
      <family val="3"/>
    </font>
    <font>
      <sz val="14"/>
      <name val="ＭＳ Ｐゴシック"/>
      <family val="3"/>
    </font>
    <font>
      <b/>
      <i/>
      <sz val="16"/>
      <name val="ＭＳ ゴシック"/>
      <family val="3"/>
    </font>
    <font>
      <b/>
      <i/>
      <sz val="18"/>
      <name val="ＭＳ ゴシック"/>
      <family val="3"/>
    </font>
    <font>
      <sz val="9"/>
      <name val="ＭＳ 明朝"/>
      <family val="1"/>
    </font>
    <font>
      <sz val="8"/>
      <name val="ＭＳ 明朝"/>
      <family val="1"/>
    </font>
    <font>
      <sz val="6"/>
      <name val="ＭＳ 明朝"/>
      <family val="1"/>
    </font>
    <font>
      <b/>
      <sz val="18"/>
      <name val="ＭＳ ゴシック"/>
      <family val="3"/>
    </font>
    <font>
      <sz val="12"/>
      <name val="ＭＳ 明朝"/>
      <family val="1"/>
    </font>
    <font>
      <b/>
      <sz val="14"/>
      <color indexed="10"/>
      <name val="ＭＳ ゴシック"/>
      <family val="3"/>
    </font>
    <font>
      <b/>
      <sz val="12"/>
      <color indexed="10"/>
      <name val="ＭＳ ゴシック"/>
      <family val="3"/>
    </font>
    <font>
      <b/>
      <sz val="11"/>
      <color indexed="10"/>
      <name val="ＭＳ 明朝"/>
      <family val="1"/>
    </font>
    <font>
      <b/>
      <i/>
      <sz val="20"/>
      <color indexed="10"/>
      <name val="ＭＳ ゴシック"/>
      <family val="3"/>
    </font>
    <font>
      <b/>
      <i/>
      <sz val="18"/>
      <color indexed="10"/>
      <name val="ＭＳ ゴシック"/>
      <family val="3"/>
    </font>
    <font>
      <b/>
      <i/>
      <sz val="16"/>
      <color indexed="10"/>
      <name val="ＭＳ ゴシック"/>
      <family val="3"/>
    </font>
    <font>
      <b/>
      <sz val="14"/>
      <name val="ＭＳ Ｐゴシック"/>
      <family val="3"/>
    </font>
    <font>
      <b/>
      <sz val="14"/>
      <color indexed="10"/>
      <name val="ＭＳ Ｐゴシック"/>
      <family val="3"/>
    </font>
    <font>
      <b/>
      <sz val="10"/>
      <name val="ＭＳ 明朝"/>
      <family val="1"/>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dotted"/>
      <top style="thin"/>
      <bottom style="medium"/>
    </border>
    <border>
      <left style="dotted"/>
      <right style="dotted"/>
      <top style="thin"/>
      <bottom style="medium"/>
    </border>
    <border>
      <left style="dotted"/>
      <right>
        <color indexed="63"/>
      </right>
      <top style="thin"/>
      <bottom style="medium"/>
    </border>
    <border>
      <left style="thin"/>
      <right style="thin"/>
      <top style="thin"/>
      <bottom style="medium"/>
    </border>
    <border>
      <left style="dotted"/>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thin"/>
      <top>
        <color indexed="63"/>
      </top>
      <bottom style="thin"/>
    </border>
    <border>
      <left style="dotted"/>
      <right style="thin"/>
      <top>
        <color indexed="63"/>
      </top>
      <bottom style="thin"/>
    </border>
    <border>
      <left style="thin"/>
      <right style="medium"/>
      <top>
        <color indexed="63"/>
      </top>
      <bottom style="thin"/>
    </border>
    <border>
      <left style="medium"/>
      <right style="thin"/>
      <top style="medium"/>
      <bottom style="double"/>
    </border>
    <border>
      <left style="thin"/>
      <right style="dotted"/>
      <top style="medium"/>
      <bottom style="double"/>
    </border>
    <border>
      <left style="dotted"/>
      <right style="dotted"/>
      <top style="medium"/>
      <bottom style="double"/>
    </border>
    <border>
      <left style="dotted"/>
      <right>
        <color indexed="63"/>
      </right>
      <top style="medium"/>
      <bottom style="double"/>
    </border>
    <border>
      <left style="dotted"/>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thin"/>
      <right style="thin"/>
      <top style="double"/>
      <bottom style="hair"/>
    </border>
    <border>
      <left style="thin"/>
      <right style="thin"/>
      <top style="hair"/>
      <bottom style="hair"/>
    </border>
    <border>
      <left style="thin"/>
      <right>
        <color indexed="63"/>
      </right>
      <top style="double"/>
      <bottom style="hair"/>
    </border>
    <border>
      <left style="thin"/>
      <right>
        <color indexed="63"/>
      </right>
      <top style="hair"/>
      <bottom style="hair"/>
    </border>
    <border>
      <left style="hair"/>
      <right style="hair"/>
      <top style="medium"/>
      <bottom style="double"/>
    </border>
    <border>
      <left>
        <color indexed="63"/>
      </left>
      <right>
        <color indexed="63"/>
      </right>
      <top style="medium"/>
      <bottom style="double"/>
    </border>
    <border>
      <left style="medium"/>
      <right style="thin"/>
      <top>
        <color indexed="63"/>
      </top>
      <bottom>
        <color indexed="63"/>
      </bottom>
    </border>
    <border>
      <left style="thin"/>
      <right style="thin"/>
      <top>
        <color indexed="63"/>
      </top>
      <bottom style="hair"/>
    </border>
    <border>
      <left style="hair"/>
      <right style="hair"/>
      <top>
        <color indexed="63"/>
      </top>
      <bottom style="thin"/>
    </border>
    <border>
      <left style="thin"/>
      <right style="thin"/>
      <top>
        <color indexed="63"/>
      </top>
      <bottom>
        <color indexed="63"/>
      </bottom>
    </border>
    <border>
      <left style="hair"/>
      <right style="hair"/>
      <top>
        <color indexed="63"/>
      </top>
      <bottom>
        <color indexed="63"/>
      </bottom>
    </border>
    <border>
      <left style="thin"/>
      <right style="medium"/>
      <top>
        <color indexed="63"/>
      </top>
      <bottom>
        <color indexed="63"/>
      </bottom>
    </border>
    <border>
      <left style="thin"/>
      <right style="thin"/>
      <top style="hair"/>
      <bottom style="thin"/>
    </border>
    <border>
      <left style="medium"/>
      <right style="thin"/>
      <top style="thin"/>
      <bottom>
        <color indexed="63"/>
      </bottom>
    </border>
    <border>
      <left style="thin"/>
      <right style="thin"/>
      <top style="thin"/>
      <bottom style="hair"/>
    </border>
    <border>
      <left style="medium"/>
      <right style="thin"/>
      <top>
        <color indexed="63"/>
      </top>
      <bottom style="medium"/>
    </border>
    <border>
      <left style="thin"/>
      <right style="thin"/>
      <top>
        <color indexed="63"/>
      </top>
      <bottom style="medium"/>
    </border>
    <border>
      <left style="thin"/>
      <right style="thin"/>
      <top style="hair"/>
      <bottom style="medium"/>
    </border>
    <border>
      <left style="thin"/>
      <right>
        <color indexed="63"/>
      </right>
      <top>
        <color indexed="63"/>
      </top>
      <bottom style="medium"/>
    </border>
    <border>
      <left style="hair"/>
      <right style="hair"/>
      <top>
        <color indexed="63"/>
      </top>
      <bottom style="medium"/>
    </border>
    <border>
      <left style="thin"/>
      <right style="medium"/>
      <top>
        <color indexed="63"/>
      </top>
      <bottom style="medium"/>
    </border>
    <border>
      <left>
        <color indexed="63"/>
      </left>
      <right style="thin"/>
      <top style="medium"/>
      <bottom style="double"/>
    </border>
    <border>
      <left style="thin"/>
      <right style="thin"/>
      <top style="double"/>
      <bottom>
        <color indexed="63"/>
      </bottom>
    </border>
    <border>
      <left style="thin"/>
      <right style="thin"/>
      <top style="thin"/>
      <bottom>
        <color indexed="63"/>
      </bottom>
    </border>
    <border>
      <left style="hair"/>
      <right>
        <color indexed="63"/>
      </right>
      <top style="thin"/>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hair"/>
      <top style="thin"/>
      <bottom style="hair"/>
    </border>
    <border>
      <left style="dotted"/>
      <right style="thin"/>
      <top>
        <color indexed="63"/>
      </top>
      <bottom>
        <color indexed="63"/>
      </bottom>
    </border>
    <border>
      <left style="dotted"/>
      <right style="thin"/>
      <top>
        <color indexed="63"/>
      </top>
      <bottom style="medium"/>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medium"/>
    </border>
    <border>
      <left style="dotted"/>
      <right style="dotted"/>
      <top>
        <color indexed="63"/>
      </top>
      <bottom style="medium"/>
    </border>
    <border>
      <left>
        <color indexed="63"/>
      </left>
      <right>
        <color indexed="63"/>
      </right>
      <top style="thin"/>
      <bottom style="mediu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color indexed="63"/>
      </left>
      <right style="thin"/>
      <top style="thin"/>
      <bottom style="hair"/>
    </border>
    <border>
      <left>
        <color indexed="63"/>
      </left>
      <right style="thin"/>
      <top style="hair"/>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dotted"/>
      <right>
        <color indexed="63"/>
      </right>
      <top style="double"/>
      <bottom style="thin"/>
    </border>
    <border>
      <left style="dotted"/>
      <right>
        <color indexed="63"/>
      </right>
      <top>
        <color indexed="63"/>
      </top>
      <bottom style="hair"/>
    </border>
    <border>
      <left style="dotted"/>
      <right>
        <color indexed="63"/>
      </right>
      <top style="hair"/>
      <bottom style="hair"/>
    </border>
    <border>
      <left style="dotted"/>
      <right>
        <color indexed="63"/>
      </right>
      <top style="hair"/>
      <bottom style="thin"/>
    </border>
    <border>
      <left style="dotted"/>
      <right>
        <color indexed="63"/>
      </right>
      <top style="thin"/>
      <bottom style="hair"/>
    </border>
    <border>
      <left style="dotted"/>
      <right>
        <color indexed="63"/>
      </right>
      <top style="hair"/>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thin"/>
    </border>
    <border>
      <left style="thin"/>
      <right style="medium"/>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thin"/>
      <right style="hair"/>
      <top>
        <color indexed="63"/>
      </top>
      <bottom style="thin"/>
    </border>
    <border>
      <left style="hair"/>
      <right style="thin"/>
      <top>
        <color indexed="63"/>
      </top>
      <bottom style="thin"/>
    </border>
    <border>
      <left style="thin"/>
      <right style="medium"/>
      <top style="double"/>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medium"/>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7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6" fillId="0" borderId="10" xfId="0" applyFont="1" applyBorder="1" applyAlignment="1">
      <alignment vertical="center"/>
    </xf>
    <xf numFmtId="0" fontId="6" fillId="0" borderId="12"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6" xfId="0" applyBorder="1" applyAlignment="1">
      <alignment vertical="center"/>
    </xf>
    <xf numFmtId="56" fontId="0" fillId="0" borderId="16" xfId="0" applyNumberFormat="1" applyBorder="1" applyAlignment="1">
      <alignment vertical="center"/>
    </xf>
    <xf numFmtId="0" fontId="0" fillId="0" borderId="10" xfId="0" applyBorder="1" applyAlignment="1">
      <alignment horizontal="center" vertical="center"/>
    </xf>
    <xf numFmtId="0" fontId="8" fillId="0" borderId="11" xfId="0" applyFont="1"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6" fillId="0" borderId="17"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6"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1" fillId="0" borderId="17" xfId="0" applyFont="1"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shrinkToFit="1"/>
    </xf>
    <xf numFmtId="0" fontId="10" fillId="0" borderId="10" xfId="0" applyFont="1" applyBorder="1" applyAlignment="1">
      <alignment horizontal="center" vertical="center"/>
    </xf>
    <xf numFmtId="0" fontId="6" fillId="0" borderId="11" xfId="0" applyFont="1" applyBorder="1" applyAlignment="1">
      <alignment vertical="center"/>
    </xf>
    <xf numFmtId="0" fontId="2" fillId="0" borderId="13"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1" borderId="24" xfId="0" applyFont="1" applyFill="1" applyBorder="1" applyAlignment="1">
      <alignment horizontal="center" shrinkToFit="1"/>
    </xf>
    <xf numFmtId="0" fontId="2" fillId="0" borderId="25" xfId="0" applyFont="1" applyBorder="1" applyAlignment="1">
      <alignment horizontal="center" shrinkToFit="1"/>
    </xf>
    <xf numFmtId="0" fontId="0" fillId="0" borderId="10" xfId="0" applyFont="1" applyBorder="1" applyAlignment="1">
      <alignment vertical="center"/>
    </xf>
    <xf numFmtId="0" fontId="6" fillId="0" borderId="10" xfId="0" applyFont="1" applyBorder="1" applyAlignment="1">
      <alignment horizontal="center" vertical="center"/>
    </xf>
    <xf numFmtId="0" fontId="4" fillId="0" borderId="16" xfId="0" applyFont="1" applyBorder="1" applyAlignment="1">
      <alignment vertical="center"/>
    </xf>
    <xf numFmtId="0" fontId="7" fillId="0" borderId="20" xfId="0" applyFont="1" applyBorder="1" applyAlignment="1">
      <alignment horizontal="center" vertical="center" wrapText="1"/>
    </xf>
    <xf numFmtId="0" fontId="3" fillId="0" borderId="0" xfId="0" applyFont="1" applyAlignment="1">
      <alignment/>
    </xf>
    <xf numFmtId="0" fontId="11" fillId="0" borderId="0" xfId="0" applyFont="1" applyAlignment="1">
      <alignment horizontal="center"/>
    </xf>
    <xf numFmtId="0" fontId="3" fillId="0" borderId="0" xfId="0" applyFont="1" applyAlignment="1">
      <alignment horizontal="center"/>
    </xf>
    <xf numFmtId="0" fontId="3" fillId="0" borderId="0" xfId="0" applyNumberFormat="1"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vertical="top" wrapText="1"/>
    </xf>
    <xf numFmtId="0" fontId="2" fillId="1" borderId="26" xfId="0" applyFont="1" applyFill="1" applyBorder="1" applyAlignment="1">
      <alignment horizontal="center" shrinkToFit="1"/>
    </xf>
    <xf numFmtId="0" fontId="2" fillId="0" borderId="26" xfId="0" applyFont="1" applyFill="1" applyBorder="1" applyAlignment="1">
      <alignment horizontal="center" shrinkToFit="1"/>
    </xf>
    <xf numFmtId="0" fontId="2" fillId="1" borderId="25" xfId="0" applyFont="1" applyFill="1" applyBorder="1" applyAlignment="1">
      <alignment horizontal="center" shrinkToFit="1"/>
    </xf>
    <xf numFmtId="0" fontId="2" fillId="0" borderId="0" xfId="0" applyFont="1" applyAlignment="1">
      <alignment horizontal="center"/>
    </xf>
    <xf numFmtId="0" fontId="2" fillId="1" borderId="13" xfId="0" applyFont="1" applyFill="1" applyBorder="1" applyAlignment="1">
      <alignment horizontal="center" shrinkToFit="1"/>
    </xf>
    <xf numFmtId="0" fontId="2" fillId="0" borderId="0" xfId="0" applyFont="1" applyBorder="1" applyAlignment="1">
      <alignment horizontal="center"/>
    </xf>
    <xf numFmtId="0" fontId="2" fillId="0" borderId="0" xfId="0" applyFont="1" applyAlignment="1">
      <alignment horizontal="center" shrinkToFit="1"/>
    </xf>
    <xf numFmtId="0" fontId="2" fillId="0" borderId="0" xfId="0" applyFont="1" applyAlignment="1">
      <alignment/>
    </xf>
    <xf numFmtId="0" fontId="2" fillId="0" borderId="20" xfId="0" applyFont="1" applyBorder="1" applyAlignment="1">
      <alignment horizontal="center" shrinkToFit="1"/>
    </xf>
    <xf numFmtId="0" fontId="2" fillId="0" borderId="0" xfId="0" applyFont="1" applyFill="1" applyAlignment="1">
      <alignment horizontal="center" shrinkToFit="1"/>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30" xfId="0" applyFont="1" applyBorder="1" applyAlignment="1">
      <alignment horizontal="center" shrinkToFit="1"/>
    </xf>
    <xf numFmtId="0" fontId="2" fillId="1" borderId="31" xfId="0" applyFont="1" applyFill="1" applyBorder="1" applyAlignment="1">
      <alignment horizontal="center" shrinkToFit="1"/>
    </xf>
    <xf numFmtId="0" fontId="2" fillId="0" borderId="32" xfId="0" applyFont="1" applyFill="1" applyBorder="1" applyAlignment="1">
      <alignment horizontal="center" shrinkToFit="1"/>
    </xf>
    <xf numFmtId="0" fontId="2" fillId="0" borderId="33" xfId="0" applyFont="1" applyBorder="1" applyAlignment="1">
      <alignment horizontal="center" shrinkToFit="1"/>
    </xf>
    <xf numFmtId="0" fontId="2" fillId="1" borderId="33" xfId="0" applyFont="1" applyFill="1" applyBorder="1" applyAlignment="1">
      <alignment horizontal="center" shrinkToFit="1"/>
    </xf>
    <xf numFmtId="0" fontId="2" fillId="0" borderId="31" xfId="0" applyFont="1" applyBorder="1" applyAlignment="1">
      <alignment horizontal="center" shrinkToFit="1"/>
    </xf>
    <xf numFmtId="0" fontId="2" fillId="0" borderId="34" xfId="0" applyFont="1" applyBorder="1" applyAlignment="1">
      <alignment horizontal="center" shrinkToFit="1"/>
    </xf>
    <xf numFmtId="0" fontId="2" fillId="0" borderId="3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2" fillId="0" borderId="38" xfId="0" applyFont="1" applyBorder="1" applyAlignment="1">
      <alignment horizontal="center" shrinkToFit="1"/>
    </xf>
    <xf numFmtId="0" fontId="2" fillId="1" borderId="39" xfId="0" applyFont="1" applyFill="1" applyBorder="1" applyAlignment="1">
      <alignment horizontal="center" shrinkToFit="1"/>
    </xf>
    <xf numFmtId="0" fontId="2" fillId="0" borderId="40" xfId="0" applyFont="1" applyFill="1" applyBorder="1" applyAlignment="1">
      <alignment horizontal="center" shrinkToFit="1"/>
    </xf>
    <xf numFmtId="0" fontId="2" fillId="1" borderId="40" xfId="0" applyFont="1" applyFill="1" applyBorder="1" applyAlignment="1">
      <alignment horizontal="center" shrinkToFit="1"/>
    </xf>
    <xf numFmtId="0" fontId="2" fillId="0" borderId="41" xfId="0" applyFont="1" applyBorder="1" applyAlignment="1">
      <alignment horizontal="center" shrinkToFit="1"/>
    </xf>
    <xf numFmtId="0" fontId="2" fillId="1" borderId="41" xfId="0" applyFont="1" applyFill="1" applyBorder="1" applyAlignment="1">
      <alignment horizontal="center" shrinkToFit="1"/>
    </xf>
    <xf numFmtId="0" fontId="2" fillId="0" borderId="39" xfId="0" applyFont="1" applyBorder="1" applyAlignment="1">
      <alignment horizontal="center" shrinkToFit="1"/>
    </xf>
    <xf numFmtId="56" fontId="2" fillId="0" borderId="42" xfId="0" applyNumberFormat="1" applyFont="1" applyBorder="1" applyAlignment="1">
      <alignment horizontal="center" shrinkToFit="1"/>
    </xf>
    <xf numFmtId="0" fontId="2" fillId="0" borderId="19" xfId="0" applyFont="1" applyBorder="1" applyAlignment="1">
      <alignment horizontal="center" shrinkToFit="1"/>
    </xf>
    <xf numFmtId="0" fontId="2" fillId="0" borderId="43" xfId="0" applyFont="1" applyBorder="1" applyAlignment="1">
      <alignment horizontal="center" shrinkToFit="1"/>
    </xf>
    <xf numFmtId="0" fontId="2" fillId="0" borderId="44" xfId="0" applyFont="1" applyBorder="1" applyAlignment="1">
      <alignment horizontal="center" shrinkToFit="1"/>
    </xf>
    <xf numFmtId="0" fontId="2" fillId="0" borderId="45" xfId="0" applyFont="1" applyBorder="1" applyAlignment="1">
      <alignment horizontal="center" shrinkToFit="1"/>
    </xf>
    <xf numFmtId="0" fontId="2" fillId="1" borderId="46" xfId="0" applyFont="1" applyFill="1" applyBorder="1" applyAlignment="1">
      <alignment horizontal="center" shrinkToFit="1"/>
    </xf>
    <xf numFmtId="0" fontId="2" fillId="0" borderId="47" xfId="0" applyFont="1" applyFill="1" applyBorder="1" applyAlignment="1">
      <alignment horizontal="center" shrinkToFit="1"/>
    </xf>
    <xf numFmtId="0" fontId="2" fillId="1" borderId="48" xfId="0" applyFont="1" applyFill="1" applyBorder="1" applyAlignment="1">
      <alignment horizontal="center" shrinkToFit="1"/>
    </xf>
    <xf numFmtId="0" fontId="2" fillId="0" borderId="49" xfId="0" applyFont="1" applyBorder="1" applyAlignment="1">
      <alignment horizontal="center" shrinkToFit="1"/>
    </xf>
    <xf numFmtId="0" fontId="2" fillId="1" borderId="49" xfId="0" applyFont="1" applyFill="1" applyBorder="1" applyAlignment="1">
      <alignment horizontal="center" shrinkToFit="1"/>
    </xf>
    <xf numFmtId="0" fontId="2" fillId="0" borderId="46" xfId="0" applyFont="1" applyFill="1" applyBorder="1" applyAlignment="1">
      <alignment horizontal="center" shrinkToFit="1"/>
    </xf>
    <xf numFmtId="0" fontId="2" fillId="0" borderId="48" xfId="0" applyFont="1" applyFill="1" applyBorder="1" applyAlignment="1">
      <alignment horizontal="center" shrinkToFit="1"/>
    </xf>
    <xf numFmtId="0" fontId="2" fillId="0" borderId="50" xfId="0" applyFont="1" applyBorder="1" applyAlignment="1">
      <alignment horizontal="center" shrinkToFit="1"/>
    </xf>
    <xf numFmtId="0" fontId="2" fillId="0" borderId="51" xfId="0" applyFont="1" applyFill="1" applyBorder="1" applyAlignment="1">
      <alignment horizontal="center" shrinkToFit="1"/>
    </xf>
    <xf numFmtId="0" fontId="2" fillId="1" borderId="52" xfId="0" applyFont="1" applyFill="1" applyBorder="1" applyAlignment="1">
      <alignment horizontal="center" shrinkToFit="1"/>
    </xf>
    <xf numFmtId="0" fontId="2" fillId="1" borderId="53" xfId="0" applyFont="1" applyFill="1" applyBorder="1" applyAlignment="1">
      <alignment horizontal="center" shrinkToFit="1"/>
    </xf>
    <xf numFmtId="0" fontId="2" fillId="1" borderId="50" xfId="0" applyFont="1" applyFill="1" applyBorder="1" applyAlignment="1">
      <alignment horizontal="center" shrinkToFit="1"/>
    </xf>
    <xf numFmtId="0" fontId="2" fillId="1" borderId="54" xfId="0" applyFont="1" applyFill="1" applyBorder="1" applyAlignment="1">
      <alignment horizontal="center" shrinkToFit="1"/>
    </xf>
    <xf numFmtId="0" fontId="2" fillId="1" borderId="55" xfId="0" applyFont="1" applyFill="1" applyBorder="1" applyAlignment="1">
      <alignment horizontal="center" shrinkToFit="1"/>
    </xf>
    <xf numFmtId="0" fontId="2" fillId="0" borderId="56" xfId="0" applyFont="1" applyBorder="1" applyAlignment="1">
      <alignment horizontal="center" shrinkToFit="1"/>
    </xf>
    <xf numFmtId="0" fontId="2" fillId="0" borderId="57" xfId="0" applyFont="1" applyBorder="1" applyAlignment="1">
      <alignment horizontal="center" shrinkToFit="1"/>
    </xf>
    <xf numFmtId="0" fontId="2" fillId="0" borderId="51" xfId="0" applyFont="1" applyBorder="1" applyAlignment="1">
      <alignment horizontal="center" shrinkToFit="1"/>
    </xf>
    <xf numFmtId="0" fontId="2" fillId="0" borderId="0" xfId="0" applyFont="1" applyBorder="1" applyAlignment="1">
      <alignment/>
    </xf>
    <xf numFmtId="0" fontId="2" fillId="0" borderId="0" xfId="0" applyFont="1" applyAlignment="1">
      <alignment horizontal="center" vertical="center" shrinkToFit="1"/>
    </xf>
    <xf numFmtId="0" fontId="2" fillId="0" borderId="58" xfId="0" applyFont="1" applyBorder="1" applyAlignment="1">
      <alignment horizontal="center" vertical="center" shrinkToFit="1"/>
    </xf>
    <xf numFmtId="0" fontId="2" fillId="1" borderId="41" xfId="0" applyFont="1" applyFill="1" applyBorder="1" applyAlignment="1">
      <alignment horizontal="center" vertical="center" shrinkToFit="1"/>
    </xf>
    <xf numFmtId="0" fontId="2" fillId="0" borderId="41"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60" xfId="0" applyFont="1" applyBorder="1" applyAlignment="1">
      <alignment horizontal="center" shrinkToFit="1"/>
    </xf>
    <xf numFmtId="0" fontId="2" fillId="0" borderId="10" xfId="0" applyFont="1" applyBorder="1" applyAlignment="1">
      <alignment horizontal="center" shrinkToFit="1"/>
    </xf>
    <xf numFmtId="176" fontId="2" fillId="0" borderId="43" xfId="0" applyNumberFormat="1" applyFont="1" applyBorder="1" applyAlignment="1">
      <alignment horizontal="center" shrinkToFit="1"/>
    </xf>
    <xf numFmtId="0" fontId="2" fillId="1" borderId="58" xfId="0" applyFont="1" applyFill="1" applyBorder="1" applyAlignment="1">
      <alignment horizontal="center" vertical="center" shrinkToFit="1"/>
    </xf>
    <xf numFmtId="0" fontId="2" fillId="1" borderId="61" xfId="0" applyFont="1" applyFill="1" applyBorder="1" applyAlignment="1">
      <alignment horizontal="center" vertical="center" shrinkToFit="1"/>
    </xf>
    <xf numFmtId="0" fontId="2" fillId="0" borderId="53" xfId="0" applyFont="1" applyBorder="1" applyAlignment="1">
      <alignment horizontal="center" vertical="center" shrinkToFit="1"/>
    </xf>
    <xf numFmtId="0" fontId="2" fillId="1" borderId="17" xfId="0" applyFont="1" applyFill="1" applyBorder="1" applyAlignment="1">
      <alignment horizontal="center" vertical="center" shrinkToFit="1"/>
    </xf>
    <xf numFmtId="0" fontId="2" fillId="1" borderId="62" xfId="0" applyFont="1" applyFill="1" applyBorder="1" applyAlignment="1">
      <alignment horizontal="center" vertical="center" shrinkToFit="1"/>
    </xf>
    <xf numFmtId="0" fontId="2" fillId="1" borderId="0" xfId="0" applyFont="1" applyFill="1" applyBorder="1" applyAlignment="1">
      <alignment horizontal="center" vertical="center" shrinkToFit="1"/>
    </xf>
    <xf numFmtId="176" fontId="2" fillId="1" borderId="63" xfId="0" applyNumberFormat="1" applyFont="1" applyFill="1" applyBorder="1" applyAlignment="1">
      <alignment horizontal="center" vertical="center" shrinkToFit="1"/>
    </xf>
    <xf numFmtId="0" fontId="2" fillId="1" borderId="53" xfId="0" applyFont="1" applyFill="1" applyBorder="1" applyAlignment="1">
      <alignment horizontal="center" vertical="center" shrinkToFit="1"/>
    </xf>
    <xf numFmtId="0" fontId="2" fillId="1" borderId="55" xfId="0" applyFont="1" applyFill="1" applyBorder="1" applyAlignment="1">
      <alignment horizontal="center" vertical="center" shrinkToFit="1"/>
    </xf>
    <xf numFmtId="0" fontId="2" fillId="1" borderId="37" xfId="0" applyFont="1" applyFill="1" applyBorder="1" applyAlignment="1">
      <alignment horizontal="center" vertical="center" shrinkToFit="1"/>
    </xf>
    <xf numFmtId="0" fontId="2" fillId="0" borderId="64" xfId="0" applyFont="1" applyBorder="1" applyAlignment="1">
      <alignment horizontal="center" vertical="center" shrinkToFit="1"/>
    </xf>
    <xf numFmtId="0" fontId="2" fillId="1" borderId="64" xfId="0" applyFont="1" applyFill="1" applyBorder="1" applyAlignment="1">
      <alignment horizontal="center" vertical="center" shrinkToFit="1"/>
    </xf>
    <xf numFmtId="0" fontId="2" fillId="1" borderId="19" xfId="0" applyFont="1" applyFill="1" applyBorder="1" applyAlignment="1">
      <alignment horizontal="center" vertical="center" shrinkToFit="1"/>
    </xf>
    <xf numFmtId="0" fontId="2" fillId="1" borderId="60" xfId="0" applyFont="1" applyFill="1" applyBorder="1" applyAlignment="1">
      <alignment horizontal="center" vertical="center" shrinkToFit="1"/>
    </xf>
    <xf numFmtId="0" fontId="2" fillId="1" borderId="10" xfId="0" applyFont="1" applyFill="1" applyBorder="1" applyAlignment="1">
      <alignment horizontal="center" vertical="center" shrinkToFit="1"/>
    </xf>
    <xf numFmtId="176" fontId="2" fillId="1" borderId="43" xfId="0" applyNumberFormat="1" applyFont="1" applyFill="1" applyBorder="1" applyAlignment="1">
      <alignment horizontal="center" vertical="center" shrinkToFit="1"/>
    </xf>
    <xf numFmtId="0" fontId="2" fillId="0" borderId="6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6" xfId="0" applyFont="1" applyBorder="1" applyAlignment="1">
      <alignment horizontal="center" vertical="center" shrinkToFit="1"/>
    </xf>
    <xf numFmtId="0" fontId="2" fillId="1" borderId="66"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2" fillId="1" borderId="67" xfId="0" applyFont="1" applyFill="1" applyBorder="1" applyAlignment="1">
      <alignment horizontal="center" vertical="center" shrinkToFit="1"/>
    </xf>
    <xf numFmtId="0" fontId="2" fillId="1" borderId="68" xfId="0" applyFont="1" applyFill="1" applyBorder="1" applyAlignment="1">
      <alignment horizontal="center" vertical="center" shrinkToFit="1"/>
    </xf>
    <xf numFmtId="0" fontId="2" fillId="0" borderId="69" xfId="0" applyFont="1" applyBorder="1" applyAlignment="1">
      <alignment horizontal="center" vertical="center" shrinkToFit="1"/>
    </xf>
    <xf numFmtId="0" fontId="2" fillId="1" borderId="69" xfId="0" applyFont="1" applyFill="1" applyBorder="1" applyAlignment="1">
      <alignment horizontal="center" vertical="center" shrinkToFit="1"/>
    </xf>
    <xf numFmtId="0" fontId="2" fillId="1" borderId="70" xfId="0" applyFont="1" applyFill="1" applyBorder="1" applyAlignment="1">
      <alignment horizontal="center" vertical="center" shrinkToFit="1"/>
    </xf>
    <xf numFmtId="0" fontId="2" fillId="1" borderId="71" xfId="0" applyFont="1" applyFill="1" applyBorder="1" applyAlignment="1">
      <alignment horizontal="center" vertical="center" shrinkToFit="1"/>
    </xf>
    <xf numFmtId="0" fontId="2" fillId="1" borderId="16" xfId="0" applyFont="1" applyFill="1" applyBorder="1" applyAlignment="1">
      <alignment horizontal="center" vertical="center" shrinkToFit="1"/>
    </xf>
    <xf numFmtId="176" fontId="2" fillId="1" borderId="72" xfId="0" applyNumberFormat="1" applyFont="1" applyFill="1" applyBorder="1" applyAlignment="1">
      <alignment horizontal="center" vertical="center" shrinkToFit="1"/>
    </xf>
    <xf numFmtId="0" fontId="2" fillId="1" borderId="18" xfId="0" applyFont="1" applyFill="1" applyBorder="1" applyAlignment="1">
      <alignment horizontal="center" vertical="center" shrinkToFit="1"/>
    </xf>
    <xf numFmtId="0" fontId="2" fillId="1" borderId="73" xfId="0" applyFont="1" applyFill="1" applyBorder="1" applyAlignment="1">
      <alignment horizontal="center" shrinkToFit="1"/>
    </xf>
    <xf numFmtId="0" fontId="2" fillId="1" borderId="74" xfId="0" applyFont="1" applyFill="1" applyBorder="1" applyAlignment="1">
      <alignment horizontal="center" vertical="center" shrinkToFit="1"/>
    </xf>
    <xf numFmtId="0" fontId="2" fillId="1" borderId="75" xfId="0" applyFont="1" applyFill="1" applyBorder="1" applyAlignment="1">
      <alignment horizontal="center" vertical="center" shrinkToFit="1"/>
    </xf>
    <xf numFmtId="0" fontId="7" fillId="0" borderId="76" xfId="0" applyFont="1" applyBorder="1" applyAlignment="1">
      <alignment horizontal="center" vertical="center" wrapTex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5" fillId="0" borderId="66"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82" xfId="0" applyFont="1" applyBorder="1" applyAlignment="1">
      <alignment horizontal="center" vertical="center" shrinkToFit="1"/>
    </xf>
    <xf numFmtId="0" fontId="7" fillId="0" borderId="10" xfId="0" applyFont="1" applyBorder="1" applyAlignment="1">
      <alignment horizontal="right" vertical="center"/>
    </xf>
    <xf numFmtId="0" fontId="1" fillId="0" borderId="10" xfId="0" applyFont="1" applyBorder="1" applyAlignment="1">
      <alignment vertical="center" shrinkToFit="1"/>
    </xf>
    <xf numFmtId="0" fontId="0" fillId="0" borderId="83" xfId="0" applyFont="1" applyBorder="1" applyAlignment="1">
      <alignment horizontal="center" vertical="center" shrinkToFit="1"/>
    </xf>
    <xf numFmtId="0" fontId="2" fillId="1" borderId="42" xfId="0" applyFont="1" applyFill="1" applyBorder="1" applyAlignment="1">
      <alignment horizontal="center" shrinkToFit="1"/>
    </xf>
    <xf numFmtId="0" fontId="2" fillId="1" borderId="34" xfId="0" applyFont="1" applyFill="1" applyBorder="1" applyAlignment="1">
      <alignment horizontal="center" shrinkToFit="1"/>
    </xf>
    <xf numFmtId="0" fontId="2" fillId="1" borderId="42" xfId="0" applyFont="1" applyFill="1" applyBorder="1" applyAlignment="1">
      <alignment horizontal="center" vertical="center" shrinkToFit="1"/>
    </xf>
    <xf numFmtId="0" fontId="2" fillId="1" borderId="84" xfId="0" applyFont="1" applyFill="1" applyBorder="1" applyAlignment="1">
      <alignment horizontal="center" vertical="center" shrinkToFit="1"/>
    </xf>
    <xf numFmtId="0" fontId="2" fillId="1" borderId="25" xfId="0" applyFont="1" applyFill="1" applyBorder="1" applyAlignment="1">
      <alignment horizontal="center" vertical="center" shrinkToFit="1"/>
    </xf>
    <xf numFmtId="0" fontId="2" fillId="1" borderId="85" xfId="0" applyFont="1" applyFill="1" applyBorder="1" applyAlignment="1">
      <alignment horizontal="center" vertical="center" shrinkToFit="1"/>
    </xf>
    <xf numFmtId="0" fontId="2" fillId="0" borderId="86" xfId="0" applyFont="1" applyBorder="1" applyAlignment="1">
      <alignment horizontal="center" shrinkToFit="1"/>
    </xf>
    <xf numFmtId="0" fontId="2" fillId="1" borderId="87" xfId="0" applyFont="1" applyFill="1" applyBorder="1" applyAlignment="1">
      <alignment horizontal="center" shrinkToFit="1"/>
    </xf>
    <xf numFmtId="0" fontId="2" fillId="1" borderId="88" xfId="0" applyFont="1" applyFill="1" applyBorder="1" applyAlignment="1">
      <alignment horizontal="center" shrinkToFit="1"/>
    </xf>
    <xf numFmtId="0" fontId="2" fillId="1" borderId="89" xfId="0" applyFont="1" applyFill="1" applyBorder="1" applyAlignment="1">
      <alignment horizontal="center" vertical="center" shrinkToFit="1"/>
    </xf>
    <xf numFmtId="0" fontId="2" fillId="1" borderId="90" xfId="0" applyFont="1" applyFill="1" applyBorder="1" applyAlignment="1">
      <alignment horizontal="center" vertical="center" shrinkToFit="1"/>
    </xf>
    <xf numFmtId="0" fontId="2" fillId="1" borderId="38" xfId="0" applyFont="1" applyFill="1" applyBorder="1" applyAlignment="1">
      <alignment horizontal="center" vertical="center" shrinkToFit="1"/>
    </xf>
    <xf numFmtId="0" fontId="2" fillId="1" borderId="39" xfId="0" applyFont="1" applyFill="1" applyBorder="1" applyAlignment="1">
      <alignment horizontal="center" vertical="center" shrinkToFit="1"/>
    </xf>
    <xf numFmtId="0" fontId="2" fillId="1" borderId="91" xfId="0" applyFont="1" applyFill="1" applyBorder="1" applyAlignment="1">
      <alignment horizontal="center" vertical="center" shrinkToFit="1"/>
    </xf>
    <xf numFmtId="0" fontId="2" fillId="1" borderId="92" xfId="0" applyFont="1" applyFill="1" applyBorder="1" applyAlignment="1">
      <alignment horizontal="center" vertical="center" shrinkToFit="1"/>
    </xf>
    <xf numFmtId="0" fontId="2" fillId="0" borderId="46" xfId="0" applyFont="1" applyBorder="1" applyAlignment="1">
      <alignment horizontal="center" shrinkToFit="1"/>
    </xf>
    <xf numFmtId="0" fontId="2" fillId="0" borderId="48" xfId="0" applyFont="1" applyBorder="1" applyAlignment="1">
      <alignment horizontal="center" shrinkToFit="1"/>
    </xf>
    <xf numFmtId="0" fontId="2" fillId="1" borderId="57" xfId="0" applyFont="1" applyFill="1" applyBorder="1" applyAlignment="1">
      <alignment horizontal="center" shrinkToFit="1"/>
    </xf>
    <xf numFmtId="0" fontId="2" fillId="1" borderId="10" xfId="0" applyFont="1" applyFill="1" applyBorder="1" applyAlignment="1">
      <alignment horizontal="center" shrinkToFit="1"/>
    </xf>
    <xf numFmtId="0" fontId="2" fillId="1" borderId="11" xfId="0" applyFont="1" applyFill="1" applyBorder="1" applyAlignment="1">
      <alignment horizontal="center" shrinkToFit="1"/>
    </xf>
    <xf numFmtId="0" fontId="2" fillId="1" borderId="93" xfId="0" applyFont="1" applyFill="1" applyBorder="1" applyAlignment="1">
      <alignment horizontal="center" shrinkToFit="1"/>
    </xf>
    <xf numFmtId="0" fontId="5"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1" fillId="0" borderId="0" xfId="0" applyFont="1" applyBorder="1" applyAlignment="1">
      <alignment horizontal="center"/>
    </xf>
    <xf numFmtId="0" fontId="0" fillId="0" borderId="0" xfId="0" applyBorder="1" applyAlignment="1">
      <alignment vertical="center" shrinkToFit="1"/>
    </xf>
    <xf numFmtId="0" fontId="0" fillId="0" borderId="17" xfId="0" applyBorder="1" applyAlignment="1" quotePrefix="1">
      <alignment horizontal="center" vertical="center" shrinkToFit="1"/>
    </xf>
    <xf numFmtId="0" fontId="0" fillId="0" borderId="0" xfId="0" applyBorder="1" applyAlignment="1" quotePrefix="1">
      <alignment horizontal="center" vertical="center" shrinkToFit="1"/>
    </xf>
    <xf numFmtId="0" fontId="5" fillId="0" borderId="0" xfId="0" applyFont="1" applyBorder="1" applyAlignment="1">
      <alignment horizontal="center" vertical="center" shrinkToFit="1"/>
    </xf>
    <xf numFmtId="0" fontId="0" fillId="0" borderId="0" xfId="0" applyAlignment="1">
      <alignment vertical="center" shrinkToFit="1"/>
    </xf>
    <xf numFmtId="0" fontId="0" fillId="0" borderId="16" xfId="0" applyBorder="1" applyAlignment="1">
      <alignment vertical="center" shrinkToFit="1"/>
    </xf>
    <xf numFmtId="0" fontId="2" fillId="0" borderId="5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0" fillId="0" borderId="0" xfId="0" applyFill="1" applyAlignment="1">
      <alignment vertical="center"/>
    </xf>
    <xf numFmtId="0" fontId="2" fillId="0" borderId="52"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0" fillId="0" borderId="0" xfId="0" applyFill="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56" fontId="0" fillId="0" borderId="0" xfId="0" applyNumberFormat="1" applyBorder="1" applyAlignment="1">
      <alignment vertical="center"/>
    </xf>
    <xf numFmtId="0" fontId="0" fillId="0" borderId="16" xfId="0" applyFill="1" applyBorder="1" applyAlignment="1">
      <alignment vertical="center"/>
    </xf>
    <xf numFmtId="176" fontId="2" fillId="0" borderId="16" xfId="0" applyNumberFormat="1" applyFont="1" applyFill="1" applyBorder="1" applyAlignment="1">
      <alignment horizontal="center" vertical="center" shrinkToFit="1"/>
    </xf>
    <xf numFmtId="56" fontId="8" fillId="0" borderId="0" xfId="0" applyNumberFormat="1" applyFont="1" applyBorder="1" applyAlignment="1">
      <alignment horizontal="center" vertical="center"/>
    </xf>
    <xf numFmtId="0" fontId="5" fillId="0" borderId="0" xfId="0" applyFont="1" applyBorder="1" applyAlignment="1">
      <alignment vertical="center"/>
    </xf>
    <xf numFmtId="0" fontId="12" fillId="0" borderId="0" xfId="0" applyFont="1" applyAlignment="1">
      <alignment/>
    </xf>
    <xf numFmtId="0" fontId="13" fillId="0" borderId="0" xfId="0" applyFont="1" applyAlignment="1">
      <alignment/>
    </xf>
    <xf numFmtId="49" fontId="2" fillId="0" borderId="0" xfId="0" applyNumberFormat="1" applyFont="1" applyAlignment="1">
      <alignment vertical="center"/>
    </xf>
    <xf numFmtId="49" fontId="2" fillId="0" borderId="82"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0" xfId="0" applyNumberFormat="1" applyFont="1" applyAlignment="1">
      <alignment horizontal="center" vertical="center" shrinkToFit="1"/>
    </xf>
    <xf numFmtId="49" fontId="2" fillId="0" borderId="0" xfId="0" applyNumberFormat="1" applyFont="1" applyAlignment="1">
      <alignment horizontal="center" shrinkToFit="1"/>
    </xf>
    <xf numFmtId="49" fontId="2" fillId="0" borderId="0" xfId="0" applyNumberFormat="1" applyFont="1" applyAlignment="1">
      <alignment horizontal="center"/>
    </xf>
    <xf numFmtId="49" fontId="2" fillId="0" borderId="19" xfId="0" applyNumberFormat="1" applyFont="1" applyBorder="1" applyAlignment="1">
      <alignment horizontal="center" shrinkToFit="1"/>
    </xf>
    <xf numFmtId="49" fontId="2" fillId="0" borderId="20" xfId="0" applyNumberFormat="1" applyFont="1" applyBorder="1" applyAlignment="1">
      <alignment horizontal="center" shrinkToFit="1"/>
    </xf>
    <xf numFmtId="49" fontId="2" fillId="0" borderId="35" xfId="0" applyNumberFormat="1" applyFont="1" applyBorder="1" applyAlignment="1">
      <alignment horizontal="center" shrinkToFi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17" fillId="0" borderId="0" xfId="0" applyFont="1" applyAlignment="1">
      <alignment/>
    </xf>
    <xf numFmtId="0" fontId="0" fillId="0" borderId="0" xfId="0" applyAlignment="1" quotePrefix="1">
      <alignment/>
    </xf>
    <xf numFmtId="0" fontId="16" fillId="0" borderId="0" xfId="0" applyFont="1" applyAlignment="1">
      <alignment/>
    </xf>
    <xf numFmtId="0" fontId="0" fillId="0" borderId="0" xfId="0" applyAlignment="1">
      <alignment shrinkToFit="1"/>
    </xf>
    <xf numFmtId="0" fontId="0" fillId="0" borderId="66" xfId="0" applyBorder="1" applyAlignment="1">
      <alignment horizontal="center" vertical="center" shrinkToFit="1"/>
    </xf>
    <xf numFmtId="0" fontId="0" fillId="0" borderId="53" xfId="0" applyBorder="1" applyAlignment="1">
      <alignment horizontal="center" vertical="center" shrinkToFit="1"/>
    </xf>
    <xf numFmtId="0" fontId="0" fillId="0" borderId="64" xfId="0" applyBorder="1" applyAlignment="1">
      <alignment horizontal="center" vertical="center" shrinkToFit="1"/>
    </xf>
    <xf numFmtId="0" fontId="0" fillId="0" borderId="59" xfId="0" applyBorder="1" applyAlignment="1">
      <alignment horizontal="center" vertical="center" shrinkToFit="1"/>
    </xf>
    <xf numFmtId="14" fontId="0" fillId="0" borderId="95" xfId="0" applyNumberFormat="1" applyFont="1" applyBorder="1" applyAlignment="1">
      <alignment horizontal="center" vertical="center" shrinkToFit="1"/>
    </xf>
    <xf numFmtId="14" fontId="0" fillId="0" borderId="96" xfId="0" applyNumberFormat="1" applyBorder="1" applyAlignment="1">
      <alignment horizontal="center" vertical="center" shrinkToFit="1"/>
    </xf>
    <xf numFmtId="14" fontId="0" fillId="0" borderId="97" xfId="0" applyNumberFormat="1" applyBorder="1" applyAlignment="1">
      <alignment horizontal="center" vertical="center" shrinkToFit="1"/>
    </xf>
    <xf numFmtId="14" fontId="0" fillId="0" borderId="98" xfId="0" applyNumberFormat="1" applyBorder="1" applyAlignment="1">
      <alignment horizontal="center" vertical="center" shrinkToFit="1"/>
    </xf>
    <xf numFmtId="0" fontId="0" fillId="0" borderId="0" xfId="0" applyNumberFormat="1" applyAlignment="1">
      <alignment/>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2" fillId="33" borderId="57" xfId="0" applyFont="1" applyFill="1" applyBorder="1" applyAlignment="1">
      <alignment horizontal="center" shrinkToFit="1"/>
    </xf>
    <xf numFmtId="0" fontId="2" fillId="33" borderId="73" xfId="0" applyFont="1" applyFill="1" applyBorder="1" applyAlignment="1">
      <alignment horizontal="center" shrinkToFit="1"/>
    </xf>
    <xf numFmtId="0" fontId="2" fillId="33" borderId="21" xfId="0" applyFont="1" applyFill="1" applyBorder="1" applyAlignment="1">
      <alignment horizontal="center" shrinkToFit="1"/>
    </xf>
    <xf numFmtId="0" fontId="2" fillId="33" borderId="103" xfId="0" applyFont="1" applyFill="1" applyBorder="1" applyAlignment="1">
      <alignment horizontal="center" shrinkToFit="1"/>
    </xf>
    <xf numFmtId="0" fontId="2" fillId="33" borderId="104" xfId="0" applyFont="1" applyFill="1" applyBorder="1" applyAlignment="1">
      <alignment horizontal="center" shrinkToFit="1"/>
    </xf>
    <xf numFmtId="0" fontId="2" fillId="33" borderId="105" xfId="0" applyFont="1" applyFill="1" applyBorder="1" applyAlignment="1">
      <alignment horizontal="center" shrinkToFit="1"/>
    </xf>
    <xf numFmtId="0" fontId="2" fillId="33" borderId="106" xfId="0" applyFont="1" applyFill="1" applyBorder="1" applyAlignment="1">
      <alignment horizontal="center" shrinkToFit="1"/>
    </xf>
    <xf numFmtId="0" fontId="2" fillId="33" borderId="107" xfId="0" applyFont="1" applyFill="1" applyBorder="1" applyAlignment="1">
      <alignment horizontal="center" shrinkToFit="1"/>
    </xf>
    <xf numFmtId="0" fontId="2" fillId="33" borderId="108" xfId="0" applyFont="1" applyFill="1" applyBorder="1" applyAlignment="1">
      <alignment horizontal="center" shrinkToFit="1"/>
    </xf>
    <xf numFmtId="0" fontId="2" fillId="33" borderId="109" xfId="0" applyFont="1" applyFill="1" applyBorder="1" applyAlignment="1">
      <alignment horizontal="center" shrinkToFit="1"/>
    </xf>
    <xf numFmtId="0" fontId="2" fillId="33" borderId="110" xfId="0" applyFont="1" applyFill="1" applyBorder="1" applyAlignment="1">
      <alignment horizontal="center" shrinkToFit="1"/>
    </xf>
    <xf numFmtId="0" fontId="2" fillId="33" borderId="111" xfId="0" applyFont="1" applyFill="1" applyBorder="1" applyAlignment="1">
      <alignment horizontal="center" shrinkToFit="1"/>
    </xf>
    <xf numFmtId="0" fontId="2" fillId="1" borderId="17" xfId="0" applyFont="1" applyFill="1" applyBorder="1" applyAlignment="1">
      <alignment vertical="center" shrinkToFit="1"/>
    </xf>
    <xf numFmtId="0" fontId="2" fillId="1" borderId="0" xfId="0" applyFont="1" applyFill="1" applyBorder="1" applyAlignment="1">
      <alignment vertical="center" shrinkToFit="1"/>
    </xf>
    <xf numFmtId="0" fontId="2" fillId="1" borderId="18" xfId="0" applyFont="1" applyFill="1" applyBorder="1" applyAlignment="1">
      <alignment vertical="center" shrinkToFit="1"/>
    </xf>
    <xf numFmtId="0" fontId="0" fillId="0" borderId="55" xfId="0" applyBorder="1" applyAlignment="1">
      <alignment horizontal="center" vertical="center" shrinkToFit="1"/>
    </xf>
    <xf numFmtId="0" fontId="0" fillId="0" borderId="81" xfId="0" applyBorder="1" applyAlignment="1">
      <alignment horizontal="center" vertical="center" shrinkToFit="1"/>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0" xfId="0" applyBorder="1" applyAlignment="1">
      <alignment/>
    </xf>
    <xf numFmtId="49" fontId="19" fillId="0" borderId="50" xfId="0" applyNumberFormat="1" applyFont="1" applyBorder="1" applyAlignment="1">
      <alignment horizontal="center" wrapText="1"/>
    </xf>
    <xf numFmtId="0" fontId="21" fillId="0" borderId="0" xfId="0" applyFont="1" applyAlignment="1">
      <alignment/>
    </xf>
    <xf numFmtId="0" fontId="22" fillId="0" borderId="0" xfId="0" applyFont="1" applyAlignment="1">
      <alignment horizontal="center" shrinkToFit="1"/>
    </xf>
    <xf numFmtId="0" fontId="22" fillId="1" borderId="40" xfId="0" applyFont="1" applyFill="1" applyBorder="1" applyAlignment="1">
      <alignment horizontal="center" shrinkToFit="1"/>
    </xf>
    <xf numFmtId="0" fontId="22" fillId="1" borderId="26" xfId="0" applyFont="1" applyFill="1" applyBorder="1" applyAlignment="1">
      <alignment horizontal="center" shrinkToFit="1"/>
    </xf>
    <xf numFmtId="0" fontId="22" fillId="1" borderId="32" xfId="0" applyFont="1" applyFill="1" applyBorder="1" applyAlignment="1">
      <alignment horizontal="center" shrinkToFit="1"/>
    </xf>
    <xf numFmtId="0" fontId="22" fillId="1" borderId="42" xfId="0" applyFont="1" applyFill="1" applyBorder="1" applyAlignment="1">
      <alignment horizontal="center" vertical="center" shrinkToFit="1"/>
    </xf>
    <xf numFmtId="0" fontId="22" fillId="1" borderId="84" xfId="0" applyFont="1" applyFill="1" applyBorder="1" applyAlignment="1">
      <alignment horizontal="center" vertical="center" shrinkToFit="1"/>
    </xf>
    <xf numFmtId="0" fontId="22" fillId="1" borderId="25" xfId="0" applyFont="1" applyFill="1" applyBorder="1" applyAlignment="1">
      <alignment horizontal="center" vertical="center" shrinkToFit="1"/>
    </xf>
    <xf numFmtId="0" fontId="22" fillId="1" borderId="85" xfId="0" applyFont="1" applyFill="1" applyBorder="1" applyAlignment="1">
      <alignment horizontal="center" vertical="center" shrinkToFit="1"/>
    </xf>
    <xf numFmtId="49" fontId="2" fillId="0" borderId="0" xfId="0" applyNumberFormat="1" applyFont="1" applyBorder="1" applyAlignment="1">
      <alignment horizontal="center" shrinkToFit="1"/>
    </xf>
    <xf numFmtId="49" fontId="2" fillId="0" borderId="0" xfId="0" applyNumberFormat="1" applyFont="1" applyBorder="1" applyAlignment="1">
      <alignment horizontal="center"/>
    </xf>
    <xf numFmtId="49" fontId="18" fillId="0" borderId="0" xfId="0" applyNumberFormat="1" applyFont="1" applyAlignment="1">
      <alignment/>
    </xf>
    <xf numFmtId="49" fontId="2" fillId="33" borderId="73" xfId="0" applyNumberFormat="1" applyFont="1" applyFill="1" applyBorder="1" applyAlignment="1">
      <alignment horizontal="center" shrinkToFit="1"/>
    </xf>
    <xf numFmtId="49" fontId="2" fillId="33" borderId="21" xfId="0" applyNumberFormat="1" applyFont="1" applyFill="1" applyBorder="1" applyAlignment="1">
      <alignment horizontal="center" shrinkToFit="1"/>
    </xf>
    <xf numFmtId="49" fontId="2" fillId="33" borderId="103" xfId="0" applyNumberFormat="1" applyFont="1" applyFill="1" applyBorder="1" applyAlignment="1">
      <alignment horizontal="center" shrinkToFit="1"/>
    </xf>
    <xf numFmtId="49" fontId="2" fillId="33" borderId="115" xfId="0" applyNumberFormat="1" applyFont="1" applyFill="1" applyBorder="1" applyAlignment="1">
      <alignment horizontal="center" shrinkToFit="1"/>
    </xf>
    <xf numFmtId="49" fontId="2" fillId="0" borderId="0" xfId="0" applyNumberFormat="1" applyFont="1" applyBorder="1" applyAlignment="1">
      <alignment vertical="center"/>
    </xf>
    <xf numFmtId="49" fontId="2" fillId="33" borderId="111" xfId="0" applyNumberFormat="1" applyFont="1" applyFill="1" applyBorder="1" applyAlignment="1">
      <alignment horizontal="center" vertical="center" shrinkToFit="1"/>
    </xf>
    <xf numFmtId="49" fontId="2" fillId="33" borderId="107" xfId="0" applyNumberFormat="1" applyFont="1" applyFill="1" applyBorder="1" applyAlignment="1">
      <alignment horizontal="center" vertical="center" shrinkToFit="1"/>
    </xf>
    <xf numFmtId="49" fontId="2" fillId="33" borderId="109" xfId="0" applyNumberFormat="1" applyFont="1" applyFill="1" applyBorder="1" applyAlignment="1">
      <alignment horizontal="center" vertical="center" shrinkToFit="1"/>
    </xf>
    <xf numFmtId="49" fontId="2" fillId="33" borderId="116" xfId="0" applyNumberFormat="1" applyFont="1" applyFill="1" applyBorder="1" applyAlignment="1">
      <alignment horizontal="center" vertical="center" shrinkToFit="1"/>
    </xf>
    <xf numFmtId="49" fontId="2" fillId="33" borderId="117" xfId="0" applyNumberFormat="1" applyFont="1" applyFill="1" applyBorder="1" applyAlignment="1">
      <alignment horizontal="center" vertical="center" shrinkToFit="1"/>
    </xf>
    <xf numFmtId="49" fontId="2" fillId="0" borderId="0" xfId="0" applyNumberFormat="1" applyFont="1" applyBorder="1" applyAlignment="1">
      <alignment horizontal="center" vertical="center" shrinkToFit="1"/>
    </xf>
    <xf numFmtId="0" fontId="0" fillId="0" borderId="118" xfId="0" applyBorder="1" applyAlignment="1">
      <alignment horizontal="center" vertical="center" shrinkToFit="1"/>
    </xf>
    <xf numFmtId="0" fontId="5" fillId="0" borderId="9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119" xfId="0" applyBorder="1" applyAlignment="1">
      <alignment horizontal="center" vertical="center" shrinkToFit="1"/>
    </xf>
    <xf numFmtId="0" fontId="5" fillId="0" borderId="96" xfId="0" applyFont="1" applyBorder="1" applyAlignment="1">
      <alignment horizontal="center" vertical="center" shrinkToFit="1"/>
    </xf>
    <xf numFmtId="0" fontId="0" fillId="0" borderId="120" xfId="0" applyBorder="1" applyAlignment="1">
      <alignment horizontal="center" vertical="center" shrinkToFit="1"/>
    </xf>
    <xf numFmtId="0" fontId="5" fillId="0" borderId="97" xfId="0" applyFont="1" applyBorder="1" applyAlignment="1">
      <alignment horizontal="center" vertical="center" shrinkToFit="1"/>
    </xf>
    <xf numFmtId="0" fontId="0" fillId="0" borderId="121" xfId="0" applyBorder="1" applyAlignment="1">
      <alignment horizontal="center" vertical="center" shrinkToFit="1"/>
    </xf>
    <xf numFmtId="0" fontId="5" fillId="0" borderId="98" xfId="0" applyFont="1" applyBorder="1" applyAlignment="1">
      <alignment horizontal="center" vertical="center" shrinkToFit="1"/>
    </xf>
    <xf numFmtId="0" fontId="0" fillId="0" borderId="82" xfId="0" applyBorder="1" applyAlignment="1">
      <alignment horizontal="center" vertical="center" shrinkToFit="1"/>
    </xf>
    <xf numFmtId="0" fontId="0" fillId="0" borderId="0" xfId="0" applyAlignment="1" applyProtection="1">
      <alignment/>
      <protection/>
    </xf>
    <xf numFmtId="0" fontId="0" fillId="0" borderId="0" xfId="0" applyAlignment="1" applyProtection="1" quotePrefix="1">
      <alignment horizontal="left"/>
      <protection/>
    </xf>
    <xf numFmtId="14" fontId="0" fillId="0" borderId="0" xfId="0" applyNumberFormat="1" applyAlignment="1" applyProtection="1" quotePrefix="1">
      <alignment horizontal="left" shrinkToFit="1"/>
      <protection/>
    </xf>
    <xf numFmtId="0" fontId="0" fillId="0" borderId="0" xfId="0" applyAlignment="1" applyProtection="1">
      <alignment horizontal="left" shrinkToFit="1"/>
      <protection/>
    </xf>
    <xf numFmtId="0" fontId="0" fillId="0" borderId="0" xfId="0" applyAlignment="1" applyProtection="1">
      <alignment horizontal="left"/>
      <protection/>
    </xf>
    <xf numFmtId="0" fontId="0" fillId="0" borderId="0" xfId="0" applyAlignment="1" applyProtection="1" quotePrefix="1">
      <alignment horizontal="left" shrinkToFit="1"/>
      <protection/>
    </xf>
    <xf numFmtId="0" fontId="0" fillId="0" borderId="0" xfId="0" applyAlignment="1" quotePrefix="1">
      <alignment horizontal="left" shrinkToFit="1"/>
    </xf>
    <xf numFmtId="0" fontId="0" fillId="0" borderId="0" xfId="0" applyAlignment="1" quotePrefix="1">
      <alignment horizontal="left"/>
    </xf>
    <xf numFmtId="14" fontId="0" fillId="0" borderId="0" xfId="0" applyNumberFormat="1" applyAlignment="1" applyProtection="1">
      <alignment horizontal="left" shrinkToFit="1"/>
      <protection/>
    </xf>
    <xf numFmtId="14" fontId="0" fillId="0" borderId="0" xfId="0" applyNumberFormat="1" applyAlignment="1">
      <alignment horizontal="left" shrinkToFit="1"/>
    </xf>
    <xf numFmtId="14" fontId="0" fillId="0" borderId="0" xfId="0" applyNumberFormat="1" applyAlignment="1" quotePrefix="1">
      <alignment horizontal="left" shrinkToFit="1"/>
    </xf>
    <xf numFmtId="0" fontId="0" fillId="0" borderId="0" xfId="0" applyAlignment="1">
      <alignment horizontal="left" shrinkToFit="1"/>
    </xf>
    <xf numFmtId="56" fontId="0" fillId="0" borderId="0" xfId="0" applyNumberFormat="1" applyAlignment="1">
      <alignment/>
    </xf>
    <xf numFmtId="56" fontId="0" fillId="0" borderId="0" xfId="0" applyNumberFormat="1" applyAlignment="1" applyProtection="1">
      <alignment/>
      <protection/>
    </xf>
    <xf numFmtId="0" fontId="0" fillId="0" borderId="0" xfId="0" applyAlignment="1" applyProtection="1">
      <alignment shrinkToFit="1"/>
      <protection/>
    </xf>
    <xf numFmtId="0" fontId="0" fillId="0" borderId="0" xfId="0" applyNumberFormat="1" applyAlignment="1">
      <alignment horizontal="left" shrinkToFit="1"/>
    </xf>
    <xf numFmtId="0" fontId="0" fillId="0" borderId="0" xfId="0" applyNumberFormat="1" applyAlignment="1" applyProtection="1">
      <alignment horizontal="left" shrinkToFit="1"/>
      <protection/>
    </xf>
    <xf numFmtId="0" fontId="2" fillId="33" borderId="47" xfId="0" applyFont="1" applyFill="1" applyBorder="1" applyAlignment="1">
      <alignment horizontal="center" shrinkToFit="1"/>
    </xf>
    <xf numFmtId="0" fontId="2" fillId="33" borderId="122" xfId="0" applyFont="1" applyFill="1" applyBorder="1" applyAlignment="1">
      <alignment horizontal="center" shrinkToFit="1"/>
    </xf>
    <xf numFmtId="0" fontId="2" fillId="33" borderId="26" xfId="0" applyFont="1" applyFill="1" applyBorder="1" applyAlignment="1">
      <alignment horizontal="center" shrinkToFit="1"/>
    </xf>
    <xf numFmtId="49" fontId="2" fillId="33" borderId="47" xfId="0" applyNumberFormat="1" applyFont="1" applyFill="1" applyBorder="1" applyAlignment="1">
      <alignment horizontal="center" shrinkToFit="1"/>
    </xf>
    <xf numFmtId="49" fontId="2" fillId="33" borderId="40" xfId="0" applyNumberFormat="1" applyFont="1" applyFill="1" applyBorder="1" applyAlignment="1">
      <alignment horizontal="center" shrinkToFit="1"/>
    </xf>
    <xf numFmtId="49" fontId="2" fillId="33" borderId="26" xfId="0" applyNumberFormat="1" applyFont="1" applyFill="1" applyBorder="1" applyAlignment="1">
      <alignment horizontal="center" shrinkToFit="1"/>
    </xf>
    <xf numFmtId="49" fontId="2" fillId="33" borderId="32" xfId="0" applyNumberFormat="1" applyFont="1" applyFill="1" applyBorder="1" applyAlignment="1">
      <alignment horizontal="center" shrinkToFit="1"/>
    </xf>
    <xf numFmtId="49" fontId="2" fillId="33" borderId="123" xfId="0" applyNumberFormat="1" applyFont="1" applyFill="1" applyBorder="1" applyAlignment="1">
      <alignment horizontal="center" vertical="center" shrinkToFit="1"/>
    </xf>
    <xf numFmtId="49" fontId="2" fillId="33" borderId="124" xfId="0" applyNumberFormat="1" applyFont="1" applyFill="1" applyBorder="1" applyAlignment="1">
      <alignment horizontal="center" vertical="center" shrinkToFit="1"/>
    </xf>
    <xf numFmtId="49" fontId="2" fillId="33" borderId="125" xfId="0" applyNumberFormat="1" applyFont="1" applyFill="1" applyBorder="1" applyAlignment="1">
      <alignment horizontal="center" vertical="center" shrinkToFit="1"/>
    </xf>
    <xf numFmtId="49" fontId="2" fillId="33" borderId="126" xfId="0" applyNumberFormat="1" applyFont="1" applyFill="1" applyBorder="1" applyAlignment="1">
      <alignment horizontal="center" vertical="center" shrinkToFit="1"/>
    </xf>
    <xf numFmtId="49" fontId="2" fillId="33" borderId="127" xfId="0" applyNumberFormat="1" applyFont="1" applyFill="1" applyBorder="1" applyAlignment="1">
      <alignment horizontal="center" vertical="center" shrinkToFit="1"/>
    </xf>
    <xf numFmtId="0" fontId="0" fillId="0" borderId="0" xfId="0" applyNumberFormat="1" applyAlignment="1">
      <alignment horizontal="left"/>
    </xf>
    <xf numFmtId="0" fontId="23" fillId="0" borderId="0" xfId="0" applyFont="1" applyAlignment="1">
      <alignment/>
    </xf>
    <xf numFmtId="0" fontId="24" fillId="0" borderId="0" xfId="0" applyFont="1" applyFill="1" applyAlignment="1">
      <alignment/>
    </xf>
    <xf numFmtId="0" fontId="25" fillId="0" borderId="0" xfId="0" applyFont="1" applyAlignment="1">
      <alignment vertical="center"/>
    </xf>
    <xf numFmtId="0" fontId="25" fillId="0" borderId="0" xfId="0" applyFont="1" applyAlignment="1">
      <alignment/>
    </xf>
    <xf numFmtId="0" fontId="26" fillId="0" borderId="0" xfId="0" applyFont="1" applyAlignment="1">
      <alignment/>
    </xf>
    <xf numFmtId="0" fontId="0" fillId="1" borderId="0" xfId="0" applyFill="1" applyAlignment="1">
      <alignment vertical="center"/>
    </xf>
    <xf numFmtId="0" fontId="0" fillId="1" borderId="0" xfId="0" applyFill="1" applyAlignment="1">
      <alignment horizontal="center" vertical="center"/>
    </xf>
    <xf numFmtId="0" fontId="0" fillId="1" borderId="0" xfId="0" applyFill="1" applyAlignment="1" quotePrefix="1">
      <alignment vertical="center"/>
    </xf>
    <xf numFmtId="0" fontId="0" fillId="1" borderId="0" xfId="0" applyFill="1" applyBorder="1" applyAlignment="1">
      <alignment vertical="center"/>
    </xf>
    <xf numFmtId="0" fontId="29" fillId="0" borderId="0" xfId="0" applyFont="1" applyFill="1" applyAlignment="1">
      <alignment vertical="center"/>
    </xf>
    <xf numFmtId="0" fontId="31" fillId="0" borderId="0" xfId="0" applyFont="1" applyFill="1" applyAlignment="1">
      <alignment/>
    </xf>
    <xf numFmtId="0" fontId="31" fillId="0" borderId="0" xfId="0" applyFont="1" applyAlignment="1">
      <alignment horizontal="center"/>
    </xf>
    <xf numFmtId="0" fontId="32" fillId="0" borderId="0" xfId="0" applyFont="1" applyAlignment="1">
      <alignment vertical="center"/>
    </xf>
    <xf numFmtId="0" fontId="0" fillId="0" borderId="13" xfId="0" applyFill="1" applyBorder="1" applyAlignment="1" applyProtection="1">
      <alignment horizontal="center" vertical="center"/>
      <protection locked="0"/>
    </xf>
    <xf numFmtId="0" fontId="3" fillId="0" borderId="0" xfId="0" applyFont="1" applyAlignment="1">
      <alignment horizontal="center" vertical="top" wrapText="1"/>
    </xf>
    <xf numFmtId="0" fontId="2" fillId="0" borderId="20" xfId="0" applyFont="1" applyBorder="1" applyAlignment="1">
      <alignment horizontal="center" shrinkToFit="1"/>
    </xf>
    <xf numFmtId="0" fontId="2" fillId="0" borderId="11" xfId="0" applyFont="1" applyBorder="1" applyAlignment="1">
      <alignment horizontal="center" shrinkToFit="1"/>
    </xf>
    <xf numFmtId="0" fontId="2" fillId="0" borderId="103" xfId="0" applyFont="1" applyBorder="1" applyAlignment="1">
      <alignment horizontal="center" shrinkToFit="1"/>
    </xf>
    <xf numFmtId="0" fontId="2" fillId="0" borderId="50" xfId="0" applyFont="1" applyBorder="1" applyAlignment="1">
      <alignment horizontal="center" shrinkToFit="1"/>
    </xf>
    <xf numFmtId="0" fontId="2" fillId="0" borderId="57" xfId="0" applyFont="1" applyBorder="1" applyAlignment="1">
      <alignment horizontal="center" shrinkToFit="1"/>
    </xf>
    <xf numFmtId="0" fontId="2" fillId="0" borderId="73" xfId="0" applyFont="1" applyBorder="1" applyAlignment="1">
      <alignment horizontal="center" shrinkToFit="1"/>
    </xf>
    <xf numFmtId="0" fontId="2" fillId="0" borderId="128" xfId="0" applyFont="1" applyBorder="1" applyAlignment="1">
      <alignment horizontal="center" shrinkToFit="1"/>
    </xf>
    <xf numFmtId="0" fontId="2" fillId="0" borderId="129" xfId="0" applyFont="1" applyBorder="1" applyAlignment="1">
      <alignment horizontal="center" shrinkToFit="1"/>
    </xf>
    <xf numFmtId="0" fontId="2" fillId="0" borderId="130" xfId="0" applyFont="1" applyBorder="1" applyAlignment="1">
      <alignment horizontal="center" shrinkToFit="1"/>
    </xf>
    <xf numFmtId="0" fontId="2" fillId="0" borderId="128" xfId="0" applyFont="1" applyBorder="1" applyAlignment="1">
      <alignment horizontal="center" vertical="center" shrinkToFit="1"/>
    </xf>
    <xf numFmtId="0" fontId="2" fillId="0" borderId="129" xfId="0" applyFont="1" applyBorder="1" applyAlignment="1">
      <alignment horizontal="center" vertical="center" shrinkToFit="1"/>
    </xf>
    <xf numFmtId="0" fontId="2" fillId="0" borderId="130" xfId="0" applyFont="1" applyBorder="1" applyAlignment="1">
      <alignment horizontal="center" vertical="center" shrinkToFit="1"/>
    </xf>
    <xf numFmtId="0" fontId="2" fillId="1" borderId="17" xfId="0" applyFont="1" applyFill="1" applyBorder="1" applyAlignment="1">
      <alignment horizontal="center" vertical="center" shrinkToFit="1"/>
    </xf>
    <xf numFmtId="0" fontId="2" fillId="1" borderId="0" xfId="0" applyFont="1" applyFill="1" applyBorder="1" applyAlignment="1">
      <alignment horizontal="center" vertical="center" shrinkToFit="1"/>
    </xf>
    <xf numFmtId="0" fontId="2" fillId="1" borderId="18" xfId="0" applyFont="1" applyFill="1" applyBorder="1" applyAlignment="1">
      <alignment horizontal="center" vertical="center" shrinkToFit="1"/>
    </xf>
    <xf numFmtId="0" fontId="2" fillId="1" borderId="19" xfId="0" applyFont="1" applyFill="1" applyBorder="1" applyAlignment="1">
      <alignment horizontal="center" vertical="center" shrinkToFit="1"/>
    </xf>
    <xf numFmtId="0" fontId="2" fillId="1" borderId="10" xfId="0" applyFont="1" applyFill="1" applyBorder="1" applyAlignment="1">
      <alignment horizontal="center" vertical="center" shrinkToFit="1"/>
    </xf>
    <xf numFmtId="0" fontId="2" fillId="1" borderId="21" xfId="0" applyFont="1" applyFill="1" applyBorder="1" applyAlignment="1">
      <alignment horizontal="center" vertical="center" shrinkToFit="1"/>
    </xf>
    <xf numFmtId="14" fontId="12" fillId="0" borderId="0" xfId="0" applyNumberFormat="1" applyFont="1" applyAlignment="1">
      <alignment horizontal="center"/>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3" xfId="0" applyFont="1" applyBorder="1" applyAlignment="1">
      <alignment horizontal="center" vertical="center" shrinkToFit="1"/>
    </xf>
    <xf numFmtId="0" fontId="0" fillId="0" borderId="2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03"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1" xfId="0" applyFill="1" applyBorder="1" applyAlignment="1" applyProtection="1">
      <alignment vertical="center"/>
      <protection locked="0"/>
    </xf>
    <xf numFmtId="14" fontId="0" fillId="0" borderId="20" xfId="0" applyNumberFormat="1" applyFill="1" applyBorder="1" applyAlignment="1" applyProtection="1">
      <alignment horizontal="center" vertical="center"/>
      <protection locked="0"/>
    </xf>
    <xf numFmtId="14" fontId="0" fillId="0" borderId="103" xfId="0" applyNumberForma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20"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103" xfId="0" applyFill="1" applyBorder="1" applyAlignment="1" applyProtection="1">
      <alignment vertical="center" wrapText="1"/>
      <protection locked="0"/>
    </xf>
    <xf numFmtId="0" fontId="0" fillId="0" borderId="2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03" xfId="0" applyFill="1" applyBorder="1" applyAlignment="1" applyProtection="1">
      <alignment horizontal="left" vertical="center"/>
      <protection locked="0"/>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0" fontId="0" fillId="0" borderId="80" xfId="0" applyBorder="1" applyAlignment="1">
      <alignment horizontal="center" vertical="center" shrinkToFit="1"/>
    </xf>
    <xf numFmtId="0" fontId="0" fillId="0" borderId="135" xfId="0" applyBorder="1" applyAlignment="1">
      <alignment horizontal="center" vertical="center" shrinkToFit="1"/>
    </xf>
    <xf numFmtId="0" fontId="0" fillId="0" borderId="55" xfId="0" applyBorder="1" applyAlignment="1">
      <alignment horizontal="center" vertical="center" shrinkToFit="1"/>
    </xf>
    <xf numFmtId="0" fontId="0" fillId="0" borderId="136" xfId="0" applyBorder="1" applyAlignment="1">
      <alignment horizontal="center" vertical="center" shrinkToFit="1"/>
    </xf>
    <xf numFmtId="0" fontId="0" fillId="0" borderId="81" xfId="0" applyBorder="1" applyAlignment="1">
      <alignment horizontal="center" vertical="center" shrinkToFit="1"/>
    </xf>
    <xf numFmtId="0" fontId="0" fillId="0" borderId="137" xfId="0" applyBorder="1" applyAlignment="1">
      <alignment horizontal="center" vertical="center" shrinkToFit="1"/>
    </xf>
    <xf numFmtId="56" fontId="8" fillId="0" borderId="16" xfId="0" applyNumberFormat="1" applyFont="1" applyBorder="1" applyAlignment="1">
      <alignment horizontal="center" vertical="center" shrinkToFit="1"/>
    </xf>
    <xf numFmtId="0" fontId="7" fillId="0" borderId="20"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0" xfId="0" applyBorder="1" applyAlignment="1">
      <alignment vertical="center" shrinkToFit="1"/>
    </xf>
    <xf numFmtId="0" fontId="0" fillId="0" borderId="18" xfId="0" applyBorder="1" applyAlignment="1">
      <alignment vertical="center" shrinkToFit="1"/>
    </xf>
    <xf numFmtId="0" fontId="8" fillId="0" borderId="22" xfId="0" applyFont="1" applyBorder="1" applyAlignment="1">
      <alignment horizontal="center" vertical="center" wrapTex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0" fillId="0" borderId="17" xfId="0" applyBorder="1" applyAlignment="1" quotePrefix="1">
      <alignment horizontal="center" vertical="center"/>
    </xf>
    <xf numFmtId="0" fontId="0" fillId="0" borderId="19" xfId="0" applyBorder="1" applyAlignment="1" quotePrefix="1">
      <alignment horizontal="center" vertical="center"/>
    </xf>
    <xf numFmtId="0" fontId="10" fillId="0" borderId="12" xfId="0" applyFont="1" applyBorder="1" applyAlignment="1">
      <alignment horizontal="center" vertical="center"/>
    </xf>
    <xf numFmtId="0" fontId="10" fillId="0" borderId="131"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5" fillId="0" borderId="0" xfId="0" applyFont="1" applyAlignment="1">
      <alignment vertical="center" wrapText="1"/>
    </xf>
    <xf numFmtId="0" fontId="5" fillId="0" borderId="10" xfId="0" applyFont="1" applyBorder="1" applyAlignment="1">
      <alignment vertical="center" wrapText="1"/>
    </xf>
    <xf numFmtId="0" fontId="0" fillId="0" borderId="0" xfId="0" applyBorder="1" applyAlignment="1" quotePrefix="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31" fontId="15" fillId="0" borderId="17" xfId="0" applyNumberFormat="1" applyFont="1" applyBorder="1" applyAlignment="1">
      <alignment horizontal="center" vertical="center" shrinkToFit="1"/>
    </xf>
    <xf numFmtId="31" fontId="15" fillId="0" borderId="18" xfId="0" applyNumberFormat="1" applyFont="1" applyBorder="1" applyAlignment="1">
      <alignment horizontal="center" vertical="center" shrinkToFi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1" xfId="0" applyBorder="1" applyAlignment="1">
      <alignment horizontal="center" vertical="center"/>
    </xf>
    <xf numFmtId="0" fontId="0" fillId="0" borderId="10" xfId="0" applyBorder="1" applyAlignment="1" quotePrefix="1">
      <alignment horizontal="center" vertical="center"/>
    </xf>
    <xf numFmtId="176" fontId="2" fillId="0" borderId="139" xfId="0" applyNumberFormat="1" applyFont="1" applyFill="1" applyBorder="1" applyAlignment="1">
      <alignment horizontal="center" vertical="center" shrinkToFit="1"/>
    </xf>
    <xf numFmtId="176" fontId="2" fillId="0" borderId="63" xfId="0" applyNumberFormat="1" applyFont="1" applyFill="1" applyBorder="1" applyAlignment="1">
      <alignment horizontal="center" vertical="center" shrinkToFit="1"/>
    </xf>
    <xf numFmtId="176" fontId="2" fillId="0" borderId="72"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140" xfId="0" applyFont="1" applyFill="1" applyBorder="1" applyAlignment="1">
      <alignment horizontal="center" vertical="center" wrapText="1"/>
    </xf>
    <xf numFmtId="0" fontId="2" fillId="0" borderId="141"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2" fillId="0" borderId="14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1" xfId="0" applyFont="1" applyFill="1" applyBorder="1" applyAlignment="1">
      <alignment horizontal="center" vertical="center" wrapText="1"/>
    </xf>
    <xf numFmtId="14" fontId="2" fillId="0" borderId="144" xfId="0" applyNumberFormat="1" applyFont="1" applyFill="1" applyBorder="1" applyAlignment="1">
      <alignment horizontal="center" vertical="center" wrapText="1"/>
    </xf>
    <xf numFmtId="14" fontId="2" fillId="0" borderId="145" xfId="0" applyNumberFormat="1" applyFont="1" applyFill="1" applyBorder="1" applyAlignment="1">
      <alignment horizontal="center" vertical="center" wrapText="1"/>
    </xf>
    <xf numFmtId="14" fontId="2" fillId="0" borderId="146" xfId="0" applyNumberFormat="1" applyFont="1" applyFill="1" applyBorder="1" applyAlignment="1">
      <alignment horizontal="center" vertical="center" wrapText="1"/>
    </xf>
    <xf numFmtId="0" fontId="2" fillId="0" borderId="37"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147" xfId="0" applyFont="1" applyFill="1" applyBorder="1" applyAlignment="1">
      <alignment horizontal="center" vertical="center" wrapText="1"/>
    </xf>
    <xf numFmtId="0" fontId="2" fillId="0" borderId="60" xfId="0" applyFont="1" applyFill="1" applyBorder="1" applyAlignment="1">
      <alignment horizontal="center" vertical="center" wrapText="1"/>
    </xf>
    <xf numFmtId="14" fontId="2" fillId="0" borderId="148" xfId="0" applyNumberFormat="1" applyFont="1" applyFill="1" applyBorder="1" applyAlignment="1">
      <alignment horizontal="center" vertical="center" wrapText="1"/>
    </xf>
    <xf numFmtId="176" fontId="2" fillId="0" borderId="149" xfId="0" applyNumberFormat="1" applyFont="1" applyFill="1" applyBorder="1" applyAlignment="1">
      <alignment horizontal="center" vertical="center" shrinkToFit="1"/>
    </xf>
    <xf numFmtId="0" fontId="2" fillId="0" borderId="150" xfId="0" applyFont="1" applyFill="1" applyBorder="1" applyAlignment="1">
      <alignment horizontal="center" vertical="center" wrapText="1"/>
    </xf>
    <xf numFmtId="0" fontId="2" fillId="0" borderId="151" xfId="0" applyFont="1" applyFill="1" applyBorder="1" applyAlignment="1">
      <alignment horizontal="center" vertical="center" wrapText="1"/>
    </xf>
    <xf numFmtId="14" fontId="2" fillId="0" borderId="152" xfId="0" applyNumberFormat="1" applyFont="1" applyFill="1" applyBorder="1" applyAlignment="1">
      <alignment horizontal="center" vertical="center" wrapText="1"/>
    </xf>
    <xf numFmtId="0" fontId="2" fillId="0" borderId="74" xfId="0" applyFont="1" applyFill="1" applyBorder="1" applyAlignment="1">
      <alignment horizontal="center" vertical="center" shrinkToFit="1"/>
    </xf>
    <xf numFmtId="0" fontId="2" fillId="0" borderId="15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108"/>
  <sheetViews>
    <sheetView tabSelected="1" zoomScale="75" zoomScaleNormal="75" zoomScalePageLayoutView="0" workbookViewId="0" topLeftCell="A1">
      <selection activeCell="A3" sqref="A3"/>
    </sheetView>
  </sheetViews>
  <sheetFormatPr defaultColWidth="9.00390625" defaultRowHeight="13.5"/>
  <cols>
    <col min="1" max="1" width="5.25390625" style="51" customWidth="1"/>
    <col min="2" max="2" width="4.875" style="51" hidden="1" customWidth="1"/>
    <col min="3" max="3" width="5.625" style="51" hidden="1" customWidth="1"/>
    <col min="4" max="4" width="8.25390625" style="51" customWidth="1"/>
    <col min="5" max="5" width="4.125" style="51" hidden="1" customWidth="1"/>
    <col min="6" max="6" width="7.875" style="51" customWidth="1"/>
    <col min="7" max="7" width="9.25390625" style="51" customWidth="1"/>
    <col min="8" max="8" width="8.50390625" style="51" customWidth="1"/>
    <col min="9" max="9" width="7.625" style="51" customWidth="1"/>
    <col min="10" max="10" width="5.875" style="51" customWidth="1"/>
    <col min="11" max="11" width="11.50390625" style="51" customWidth="1"/>
    <col min="12" max="12" width="2.375" style="51" customWidth="1"/>
    <col min="13" max="13" width="8.25390625" style="51" customWidth="1"/>
    <col min="14" max="14" width="13.875" style="51" customWidth="1"/>
    <col min="15" max="15" width="3.00390625" style="51" customWidth="1"/>
    <col min="16" max="16" width="5.625" style="51" customWidth="1"/>
    <col min="17" max="17" width="13.125" style="51" customWidth="1"/>
    <col min="18" max="18" width="9.75390625" style="51" customWidth="1"/>
    <col min="19" max="19" width="10.25390625" style="51" customWidth="1"/>
    <col min="20" max="21" width="5.25390625" style="51" customWidth="1"/>
    <col min="22" max="22" width="7.875" style="51" customWidth="1"/>
    <col min="23" max="24" width="9.00390625" style="51" customWidth="1"/>
    <col min="25" max="25" width="7.25390625" style="51" customWidth="1"/>
    <col min="26" max="16384" width="9.00390625" style="51" customWidth="1"/>
  </cols>
  <sheetData>
    <row r="1" s="230" customFormat="1" ht="24">
      <c r="A1" s="231" t="s">
        <v>985</v>
      </c>
    </row>
    <row r="2" spans="15:17" s="230" customFormat="1" ht="18.75">
      <c r="O2" s="382">
        <v>43164</v>
      </c>
      <c r="P2" s="382"/>
      <c r="Q2" s="382"/>
    </row>
    <row r="3" s="230" customFormat="1" ht="18.75">
      <c r="U3" s="230" t="s">
        <v>947</v>
      </c>
    </row>
    <row r="4" s="230" customFormat="1" ht="18.75"/>
    <row r="5" s="230" customFormat="1" ht="18.75">
      <c r="A5" s="230" t="s">
        <v>881</v>
      </c>
    </row>
    <row r="6" s="230" customFormat="1" ht="24">
      <c r="F6" s="353" t="s">
        <v>951</v>
      </c>
    </row>
    <row r="7" s="230" customFormat="1" ht="21">
      <c r="F7" s="246"/>
    </row>
    <row r="8" s="230" customFormat="1" ht="18.75">
      <c r="F8" s="230" t="s">
        <v>948</v>
      </c>
    </row>
    <row r="9" s="230" customFormat="1" ht="18.75">
      <c r="F9" s="230" t="s">
        <v>956</v>
      </c>
    </row>
    <row r="10" s="230" customFormat="1" ht="18.75">
      <c r="F10" s="230" t="s">
        <v>1559</v>
      </c>
    </row>
    <row r="11" s="230" customFormat="1" ht="18.75">
      <c r="G11" s="230" t="s">
        <v>259</v>
      </c>
    </row>
    <row r="12" s="230" customFormat="1" ht="18.75">
      <c r="G12" s="230" t="s">
        <v>933</v>
      </c>
    </row>
    <row r="13" spans="7:8" s="230" customFormat="1" ht="18.75">
      <c r="G13" s="230" t="s">
        <v>902</v>
      </c>
      <c r="H13" s="230" t="s">
        <v>952</v>
      </c>
    </row>
    <row r="14" s="230" customFormat="1" ht="18.75">
      <c r="H14" s="230" t="s">
        <v>953</v>
      </c>
    </row>
    <row r="15" s="230" customFormat="1" ht="18.75">
      <c r="H15" s="230" t="s">
        <v>950</v>
      </c>
    </row>
    <row r="16" s="230" customFormat="1" ht="18.75">
      <c r="H16" s="230" t="s">
        <v>934</v>
      </c>
    </row>
    <row r="17" spans="8:16" s="230" customFormat="1" ht="18.75">
      <c r="H17" s="230" t="s">
        <v>954</v>
      </c>
      <c r="P17" s="230" t="s">
        <v>904</v>
      </c>
    </row>
    <row r="18" s="230" customFormat="1" ht="18.75"/>
    <row r="19" s="230" customFormat="1" ht="18.75">
      <c r="F19" s="230" t="s">
        <v>882</v>
      </c>
    </row>
    <row r="20" s="230" customFormat="1" ht="18.75">
      <c r="F20" s="230" t="s">
        <v>883</v>
      </c>
    </row>
    <row r="21" s="230" customFormat="1" ht="18.75">
      <c r="F21" s="230" t="s">
        <v>975</v>
      </c>
    </row>
    <row r="22" s="230" customFormat="1" ht="18.75">
      <c r="F22" s="230" t="s">
        <v>903</v>
      </c>
    </row>
    <row r="23" s="230" customFormat="1" ht="18.75">
      <c r="F23" s="230" t="s">
        <v>976</v>
      </c>
    </row>
    <row r="24" s="230" customFormat="1" ht="18.75">
      <c r="F24" s="230" t="s">
        <v>1106</v>
      </c>
    </row>
    <row r="25" spans="7:8" s="230" customFormat="1" ht="18.75">
      <c r="G25" s="230" t="s">
        <v>902</v>
      </c>
      <c r="H25" s="230" t="s">
        <v>1107</v>
      </c>
    </row>
    <row r="26" s="230" customFormat="1" ht="18.75"/>
    <row r="27" s="230" customFormat="1" ht="18.75">
      <c r="F27" s="230" t="s">
        <v>1105</v>
      </c>
    </row>
    <row r="28" spans="7:8" s="230" customFormat="1" ht="18.75">
      <c r="G28" s="230" t="s">
        <v>902</v>
      </c>
      <c r="H28" s="230" t="s">
        <v>1108</v>
      </c>
    </row>
    <row r="29" s="230" customFormat="1" ht="18.75"/>
    <row r="30" s="230" customFormat="1" ht="18.75">
      <c r="F30" s="230" t="s">
        <v>1109</v>
      </c>
    </row>
    <row r="31" s="230" customFormat="1" ht="18.75"/>
    <row r="32" s="230" customFormat="1" ht="18.75"/>
    <row r="33" s="230" customFormat="1" ht="18.75">
      <c r="A33" s="230" t="s">
        <v>772</v>
      </c>
    </row>
    <row r="34" s="230" customFormat="1" ht="18.75">
      <c r="D34" s="230" t="s">
        <v>837</v>
      </c>
    </row>
    <row r="35" s="230" customFormat="1" ht="18.75">
      <c r="F35" s="230" t="s">
        <v>919</v>
      </c>
    </row>
    <row r="36" s="230" customFormat="1" ht="18.75">
      <c r="F36" s="230" t="s">
        <v>1560</v>
      </c>
    </row>
    <row r="37" s="230" customFormat="1" ht="18.75">
      <c r="F37" s="230" t="s">
        <v>1103</v>
      </c>
    </row>
    <row r="38" s="230" customFormat="1" ht="18.75">
      <c r="F38" s="230" t="s">
        <v>1104</v>
      </c>
    </row>
    <row r="39" s="230" customFormat="1" ht="18.75">
      <c r="F39" s="230" t="s">
        <v>955</v>
      </c>
    </row>
    <row r="40" s="230" customFormat="1" ht="18.75">
      <c r="F40" s="230" t="s">
        <v>974</v>
      </c>
    </row>
    <row r="41" s="230" customFormat="1" ht="18.75">
      <c r="F41" s="230" t="s">
        <v>838</v>
      </c>
    </row>
    <row r="42" s="230" customFormat="1" ht="18.75">
      <c r="F42" s="230" t="s">
        <v>971</v>
      </c>
    </row>
    <row r="43" s="230" customFormat="1" ht="18.75">
      <c r="F43" s="230" t="s">
        <v>848</v>
      </c>
    </row>
    <row r="44" s="230" customFormat="1" ht="18.75">
      <c r="F44" s="230" t="s">
        <v>949</v>
      </c>
    </row>
    <row r="45" s="230" customFormat="1" ht="18.75">
      <c r="F45" s="230" t="s">
        <v>884</v>
      </c>
    </row>
    <row r="46" s="230" customFormat="1" ht="18.75">
      <c r="F46" s="230" t="s">
        <v>929</v>
      </c>
    </row>
    <row r="47" s="230" customFormat="1" ht="18.75">
      <c r="G47" s="230" t="s">
        <v>935</v>
      </c>
    </row>
    <row r="48" s="230" customFormat="1" ht="18.75">
      <c r="F48" s="230" t="s">
        <v>852</v>
      </c>
    </row>
    <row r="49" s="230" customFormat="1" ht="18.75">
      <c r="F49" s="230" t="s">
        <v>936</v>
      </c>
    </row>
    <row r="50" s="230" customFormat="1" ht="18.75">
      <c r="F50" s="230" t="s">
        <v>937</v>
      </c>
    </row>
    <row r="51" s="230" customFormat="1" ht="18.75">
      <c r="D51" s="230" t="s">
        <v>839</v>
      </c>
    </row>
    <row r="52" s="230" customFormat="1" ht="18.75">
      <c r="F52" s="230" t="s">
        <v>938</v>
      </c>
    </row>
    <row r="53" s="230" customFormat="1" ht="18.75">
      <c r="F53" s="230" t="s">
        <v>969</v>
      </c>
    </row>
    <row r="54" s="230" customFormat="1" ht="18.75">
      <c r="F54" s="230" t="s">
        <v>842</v>
      </c>
    </row>
    <row r="55" s="230" customFormat="1" ht="21">
      <c r="F55" s="230" t="s">
        <v>1185</v>
      </c>
    </row>
    <row r="56" s="230" customFormat="1" ht="18.75">
      <c r="F56" s="230" t="s">
        <v>939</v>
      </c>
    </row>
    <row r="57" s="230" customFormat="1" ht="18.75">
      <c r="F57" s="230" t="s">
        <v>858</v>
      </c>
    </row>
    <row r="58" s="230" customFormat="1" ht="21">
      <c r="F58" s="230" t="s">
        <v>1186</v>
      </c>
    </row>
    <row r="59" s="230" customFormat="1" ht="18.75">
      <c r="F59" s="230" t="s">
        <v>970</v>
      </c>
    </row>
    <row r="60" s="230" customFormat="1" ht="18.75">
      <c r="F60" s="230" t="s">
        <v>836</v>
      </c>
    </row>
    <row r="61" s="230" customFormat="1" ht="18.75">
      <c r="F61" s="230" t="s">
        <v>773</v>
      </c>
    </row>
    <row r="62" spans="8:13" s="230" customFormat="1" ht="18.75">
      <c r="H62" s="230" t="s">
        <v>774</v>
      </c>
      <c r="I62" s="230" t="s">
        <v>775</v>
      </c>
      <c r="M62" s="230" t="s">
        <v>779</v>
      </c>
    </row>
    <row r="63" spans="9:13" s="230" customFormat="1" ht="18.75">
      <c r="I63" s="230" t="s">
        <v>776</v>
      </c>
      <c r="M63" s="230" t="s">
        <v>780</v>
      </c>
    </row>
    <row r="64" spans="9:13" s="230" customFormat="1" ht="18.75">
      <c r="I64" s="230" t="s">
        <v>777</v>
      </c>
      <c r="M64" s="230" t="s">
        <v>781</v>
      </c>
    </row>
    <row r="65" spans="9:17" s="230" customFormat="1" ht="18.75">
      <c r="I65" s="230" t="s">
        <v>778</v>
      </c>
      <c r="M65" s="230" t="s">
        <v>782</v>
      </c>
      <c r="Q65" s="230" t="s">
        <v>904</v>
      </c>
    </row>
    <row r="66" s="230" customFormat="1" ht="18.75">
      <c r="F66" s="230" t="s">
        <v>849</v>
      </c>
    </row>
    <row r="67" s="230" customFormat="1" ht="18.75">
      <c r="F67" s="230" t="s">
        <v>905</v>
      </c>
    </row>
    <row r="68" s="230" customFormat="1" ht="18.75">
      <c r="F68" s="230" t="s">
        <v>850</v>
      </c>
    </row>
    <row r="69" s="230" customFormat="1" ht="21">
      <c r="F69" s="285" t="s">
        <v>1187</v>
      </c>
    </row>
    <row r="70" s="230" customFormat="1" ht="18.75">
      <c r="F70" s="230" t="s">
        <v>851</v>
      </c>
    </row>
    <row r="71" s="230" customFormat="1" ht="18.75">
      <c r="F71" s="248" t="s">
        <v>783</v>
      </c>
    </row>
    <row r="72" s="230" customFormat="1" ht="18.75">
      <c r="F72" s="230" t="s">
        <v>784</v>
      </c>
    </row>
    <row r="73" s="230" customFormat="1" ht="18.75">
      <c r="F73" s="230" t="s">
        <v>785</v>
      </c>
    </row>
    <row r="74" spans="8:14" s="230" customFormat="1" ht="18.75">
      <c r="H74" s="230" t="s">
        <v>906</v>
      </c>
      <c r="N74" s="230" t="s">
        <v>904</v>
      </c>
    </row>
    <row r="75" s="230" customFormat="1" ht="18.75">
      <c r="F75" s="248" t="s">
        <v>1188</v>
      </c>
    </row>
    <row r="76" s="230" customFormat="1" ht="18.75">
      <c r="F76" s="230" t="s">
        <v>907</v>
      </c>
    </row>
    <row r="77" spans="6:14" s="230" customFormat="1" ht="18.75">
      <c r="F77" s="230" t="s">
        <v>908</v>
      </c>
      <c r="N77" s="230" t="s">
        <v>904</v>
      </c>
    </row>
    <row r="78" s="230" customFormat="1" ht="18.75">
      <c r="F78" s="230" t="s">
        <v>854</v>
      </c>
    </row>
    <row r="79" s="230" customFormat="1" ht="18.75"/>
    <row r="80" s="230" customFormat="1" ht="18.75">
      <c r="D80" s="230" t="s">
        <v>909</v>
      </c>
    </row>
    <row r="81" s="230" customFormat="1" ht="18.75">
      <c r="F81" s="230" t="s">
        <v>786</v>
      </c>
    </row>
    <row r="82" s="230" customFormat="1" ht="18.75">
      <c r="F82" s="230" t="s">
        <v>910</v>
      </c>
    </row>
    <row r="83" s="230" customFormat="1" ht="18.75"/>
    <row r="84" s="230" customFormat="1" ht="18.75">
      <c r="A84" s="230" t="s">
        <v>787</v>
      </c>
    </row>
    <row r="85" spans="1:21" ht="18" thickBot="1">
      <c r="A85" s="52"/>
      <c r="B85" s="53"/>
      <c r="C85" s="53"/>
      <c r="D85" s="53"/>
      <c r="E85" s="53"/>
      <c r="F85" s="54"/>
      <c r="G85" s="53"/>
      <c r="H85" s="53"/>
      <c r="I85" s="55"/>
      <c r="J85" s="56"/>
      <c r="K85" s="57"/>
      <c r="L85" s="57"/>
      <c r="M85" s="57"/>
      <c r="N85" s="57"/>
      <c r="O85" s="53"/>
      <c r="P85" s="195"/>
      <c r="Q85" s="195"/>
      <c r="R85" s="195"/>
      <c r="S85" s="195"/>
      <c r="T85" s="196"/>
      <c r="U85" s="194"/>
    </row>
    <row r="86" spans="1:27" ht="24" customHeight="1" thickBot="1">
      <c r="A86" s="92" t="s">
        <v>10</v>
      </c>
      <c r="B86" s="189" t="s">
        <v>834</v>
      </c>
      <c r="C86" s="189" t="s">
        <v>835</v>
      </c>
      <c r="D86" s="93" t="s">
        <v>8</v>
      </c>
      <c r="E86" s="94" t="s">
        <v>827</v>
      </c>
      <c r="F86" s="94" t="s">
        <v>14</v>
      </c>
      <c r="G86" s="95" t="s">
        <v>825</v>
      </c>
      <c r="H86" s="96" t="s">
        <v>826</v>
      </c>
      <c r="I86" s="101" t="s">
        <v>805</v>
      </c>
      <c r="J86" s="96" t="s">
        <v>806</v>
      </c>
      <c r="K86" s="284" t="s">
        <v>965</v>
      </c>
      <c r="L86" s="336" t="s">
        <v>911</v>
      </c>
      <c r="M86" s="264" t="s">
        <v>966</v>
      </c>
      <c r="N86" s="101" t="s">
        <v>1</v>
      </c>
      <c r="O86" s="367" t="s">
        <v>808</v>
      </c>
      <c r="P86" s="368"/>
      <c r="Q86" s="369"/>
      <c r="R86" s="98" t="s">
        <v>2</v>
      </c>
      <c r="S86" s="98" t="s">
        <v>809</v>
      </c>
      <c r="T86" s="97" t="s">
        <v>803</v>
      </c>
      <c r="U86" s="97" t="s">
        <v>804</v>
      </c>
      <c r="V86" s="97" t="s">
        <v>9</v>
      </c>
      <c r="W86" s="93" t="s">
        <v>819</v>
      </c>
      <c r="X86" s="99" t="s">
        <v>127</v>
      </c>
      <c r="Y86" s="100" t="s">
        <v>128</v>
      </c>
      <c r="Z86" s="101" t="s">
        <v>811</v>
      </c>
      <c r="AA86" s="102" t="s">
        <v>812</v>
      </c>
    </row>
    <row r="87" spans="1:27" ht="14.25" thickTop="1">
      <c r="A87" s="81">
        <v>1</v>
      </c>
      <c r="B87" s="190"/>
      <c r="C87" s="190"/>
      <c r="D87" s="82">
        <v>2</v>
      </c>
      <c r="E87" s="83" t="str">
        <f>IF(D87="","",VLOOKUP(D87,'参照ﾃｰﾌﾞﾙ'!$A$5:$F$100,3,FALSE))</f>
        <v>002</v>
      </c>
      <c r="F87" s="83" t="str">
        <f>IF(D87="","",VLOOKUP(D87,'参照ﾃｰﾌﾞﾙ'!$A$5:$F$288,4,FALSE))</f>
        <v>１００ｍ</v>
      </c>
      <c r="G87" s="84"/>
      <c r="H87" s="85">
        <f>IF(G87="","",VLOOKUP(G87,'参照ﾃｰﾌﾞﾙ'!$H$5:$I$18,2))</f>
      </c>
      <c r="I87" s="90">
        <v>2</v>
      </c>
      <c r="J87" s="172" t="str">
        <f aca="true" t="shared" si="0" ref="J87:J92">IF(I87="","",IF(I87=1,"男",IF(I87=2,"女","**")))</f>
        <v>女</v>
      </c>
      <c r="K87" s="241" t="s">
        <v>855</v>
      </c>
      <c r="L87" s="337" t="s">
        <v>911</v>
      </c>
      <c r="M87" s="265"/>
      <c r="N87" s="90" t="s">
        <v>775</v>
      </c>
      <c r="O87" s="370" t="s">
        <v>857</v>
      </c>
      <c r="P87" s="371"/>
      <c r="Q87" s="372"/>
      <c r="R87" s="87" t="s">
        <v>940</v>
      </c>
      <c r="S87" s="87" t="s">
        <v>788</v>
      </c>
      <c r="T87" s="86">
        <v>2</v>
      </c>
      <c r="U87" s="86">
        <v>14</v>
      </c>
      <c r="V87" s="86"/>
      <c r="W87" s="82">
        <v>1301</v>
      </c>
      <c r="X87" s="88" t="s">
        <v>941</v>
      </c>
      <c r="Y87" s="89" t="s">
        <v>945</v>
      </c>
      <c r="Z87" s="90"/>
      <c r="AA87" s="91"/>
    </row>
    <row r="88" spans="1:27" ht="13.5">
      <c r="A88" s="69">
        <v>2</v>
      </c>
      <c r="B88" s="191"/>
      <c r="C88" s="191"/>
      <c r="D88" s="43">
        <v>2</v>
      </c>
      <c r="E88" s="45" t="str">
        <f>IF(D88="","",VLOOKUP(D88,'参照ﾃｰﾌﾞﾙ'!$A$5:$F$100,3,FALSE))</f>
        <v>002</v>
      </c>
      <c r="F88" s="45" t="str">
        <f>IF(D88="","",VLOOKUP(D88,'参照ﾃｰﾌﾞﾙ'!$A$5:$F$288,4,FALSE))</f>
        <v>１００ｍ</v>
      </c>
      <c r="G88" s="60"/>
      <c r="H88" s="59">
        <f>IF(G88="","",VLOOKUP(G88,'参照ﾃｰﾌﾞﾙ'!$H$5:$I$18,2))</f>
      </c>
      <c r="I88" s="67">
        <v>1</v>
      </c>
      <c r="J88" s="61" t="str">
        <f t="shared" si="0"/>
        <v>男</v>
      </c>
      <c r="K88" s="242" t="s">
        <v>855</v>
      </c>
      <c r="L88" s="338" t="s">
        <v>911</v>
      </c>
      <c r="M88" s="266"/>
      <c r="N88" s="67" t="s">
        <v>779</v>
      </c>
      <c r="O88" s="364" t="s">
        <v>856</v>
      </c>
      <c r="P88" s="365"/>
      <c r="Q88" s="366"/>
      <c r="R88" s="63" t="s">
        <v>940</v>
      </c>
      <c r="S88" s="63" t="s">
        <v>788</v>
      </c>
      <c r="T88" s="42">
        <v>3</v>
      </c>
      <c r="U88" s="42">
        <v>18</v>
      </c>
      <c r="V88" s="42"/>
      <c r="W88" s="43">
        <v>1010</v>
      </c>
      <c r="X88" s="44" t="s">
        <v>942</v>
      </c>
      <c r="Y88" s="46" t="s">
        <v>944</v>
      </c>
      <c r="Z88" s="67">
        <v>1</v>
      </c>
      <c r="AA88" s="70"/>
    </row>
    <row r="89" spans="1:27" ht="13.5">
      <c r="A89" s="69">
        <v>3</v>
      </c>
      <c r="B89" s="191"/>
      <c r="C89" s="191"/>
      <c r="D89" s="43">
        <v>3</v>
      </c>
      <c r="E89" s="45" t="str">
        <f>IF(D89="","",VLOOKUP(D89,'参照ﾃｰﾌﾞﾙ'!$A$5:$F$100,3,FALSE))</f>
        <v>003</v>
      </c>
      <c r="F89" s="45" t="str">
        <f>IF(D89="","",VLOOKUP(D89,'参照ﾃｰﾌﾞﾙ'!$A$5:$F$288,4,FALSE))</f>
        <v>２００ｍ</v>
      </c>
      <c r="G89" s="60">
        <v>13</v>
      </c>
      <c r="H89" s="59" t="str">
        <f>IF(G89="","",VLOOKUP(G89,'参照ﾃｰﾌﾞﾙ'!$H$5:$I$18,2))</f>
        <v>少年Ｂ</v>
      </c>
      <c r="I89" s="67">
        <v>2</v>
      </c>
      <c r="J89" s="61" t="str">
        <f t="shared" si="0"/>
        <v>女</v>
      </c>
      <c r="K89" s="242" t="s">
        <v>855</v>
      </c>
      <c r="L89" s="338" t="s">
        <v>911</v>
      </c>
      <c r="M89" s="266"/>
      <c r="N89" s="67" t="s">
        <v>780</v>
      </c>
      <c r="O89" s="364" t="s">
        <v>856</v>
      </c>
      <c r="P89" s="365"/>
      <c r="Q89" s="366"/>
      <c r="R89" s="63" t="s">
        <v>940</v>
      </c>
      <c r="S89" s="63" t="s">
        <v>788</v>
      </c>
      <c r="T89" s="42">
        <v>1</v>
      </c>
      <c r="U89" s="42">
        <v>15</v>
      </c>
      <c r="V89" s="42"/>
      <c r="W89" s="43">
        <v>2644</v>
      </c>
      <c r="X89" s="44" t="s">
        <v>943</v>
      </c>
      <c r="Y89" s="46" t="s">
        <v>944</v>
      </c>
      <c r="Z89" s="67"/>
      <c r="AA89" s="70"/>
    </row>
    <row r="90" spans="1:27" ht="13.5">
      <c r="A90" s="69">
        <v>4</v>
      </c>
      <c r="B90" s="191"/>
      <c r="C90" s="191"/>
      <c r="D90" s="43">
        <v>71</v>
      </c>
      <c r="E90" s="45" t="str">
        <f>IF(D90="","",VLOOKUP(D90,'参照ﾃｰﾌﾞﾙ'!$A$5:$F$100,3,FALSE))</f>
        <v>071</v>
      </c>
      <c r="F90" s="45" t="str">
        <f>IF(D90="","",VLOOKUP(D90,'参照ﾃｰﾌﾞﾙ'!$A$5:$F$288,4,FALSE))</f>
        <v>走高跳</v>
      </c>
      <c r="G90" s="60">
        <v>12</v>
      </c>
      <c r="H90" s="59" t="str">
        <f>IF(G90="","",VLOOKUP(G90,'参照ﾃｰﾌﾞﾙ'!$H$5:$I$18,2))</f>
        <v>少年Ａ</v>
      </c>
      <c r="I90" s="67">
        <v>1</v>
      </c>
      <c r="J90" s="61" t="str">
        <f t="shared" si="0"/>
        <v>男</v>
      </c>
      <c r="K90" s="242" t="s">
        <v>855</v>
      </c>
      <c r="L90" s="338" t="s">
        <v>911</v>
      </c>
      <c r="M90" s="266"/>
      <c r="N90" s="67" t="s">
        <v>775</v>
      </c>
      <c r="O90" s="364" t="s">
        <v>856</v>
      </c>
      <c r="P90" s="365"/>
      <c r="Q90" s="366"/>
      <c r="R90" s="63" t="s">
        <v>940</v>
      </c>
      <c r="S90" s="63" t="s">
        <v>788</v>
      </c>
      <c r="T90" s="42">
        <v>1</v>
      </c>
      <c r="U90" s="42">
        <v>16</v>
      </c>
      <c r="V90" s="42"/>
      <c r="W90" s="43">
        <v>165</v>
      </c>
      <c r="X90" s="44" t="s">
        <v>943</v>
      </c>
      <c r="Y90" s="46" t="s">
        <v>944</v>
      </c>
      <c r="Z90" s="67"/>
      <c r="AA90" s="70"/>
    </row>
    <row r="91" spans="1:27" ht="13.5">
      <c r="A91" s="69">
        <v>5</v>
      </c>
      <c r="B91" s="191"/>
      <c r="C91" s="191"/>
      <c r="D91" s="43">
        <v>44</v>
      </c>
      <c r="E91" s="45" t="str">
        <f>IF(D91="","",VLOOKUP(D91,'参照ﾃｰﾌﾞﾙ'!$A$5:$F$100,3,FALSE))</f>
        <v>044</v>
      </c>
      <c r="F91" s="45" t="str">
        <f>IF(D91="","",VLOOKUP(D91,'参照ﾃｰﾌﾞﾙ'!$A$5:$F$288,4,FALSE))</f>
        <v>１００ｍＨ(83.8cm/8.5m)</v>
      </c>
      <c r="G91" s="60"/>
      <c r="H91" s="59">
        <f>IF(G91="","",VLOOKUP(G91,'参照ﾃｰﾌﾞﾙ'!$H$5:$I$18,2))</f>
      </c>
      <c r="I91" s="67">
        <v>2</v>
      </c>
      <c r="J91" s="61" t="str">
        <f t="shared" si="0"/>
        <v>女</v>
      </c>
      <c r="K91" s="242" t="s">
        <v>855</v>
      </c>
      <c r="L91" s="338" t="s">
        <v>911</v>
      </c>
      <c r="M91" s="266"/>
      <c r="N91" s="67" t="s">
        <v>775</v>
      </c>
      <c r="O91" s="364" t="s">
        <v>856</v>
      </c>
      <c r="P91" s="365"/>
      <c r="Q91" s="366"/>
      <c r="R91" s="63" t="s">
        <v>940</v>
      </c>
      <c r="S91" s="63" t="s">
        <v>788</v>
      </c>
      <c r="T91" s="42"/>
      <c r="U91" s="42">
        <v>24</v>
      </c>
      <c r="V91" s="42" t="s">
        <v>946</v>
      </c>
      <c r="W91" s="43">
        <v>1482</v>
      </c>
      <c r="X91" s="44" t="s">
        <v>943</v>
      </c>
      <c r="Y91" s="46" t="s">
        <v>944</v>
      </c>
      <c r="Z91" s="67"/>
      <c r="AA91" s="70"/>
    </row>
    <row r="92" spans="1:27" ht="13.5">
      <c r="A92" s="69">
        <v>6</v>
      </c>
      <c r="B92" s="191"/>
      <c r="C92" s="191"/>
      <c r="D92" s="43"/>
      <c r="E92" s="45">
        <f>IF(D92="","",VLOOKUP(D92,'参照ﾃｰﾌﾞﾙ'!$A$5:$F$100,3,FALSE))</f>
      </c>
      <c r="F92" s="45">
        <f>IF(D92="","",VLOOKUP(D92,'参照ﾃｰﾌﾞﾙ'!$A$5:$F$288,4,FALSE))</f>
      </c>
      <c r="G92" s="60"/>
      <c r="H92" s="59">
        <f>IF(G92="","",VLOOKUP(G92,'参照ﾃｰﾌﾞﾙ'!$H$5:$I$18,2))</f>
      </c>
      <c r="I92" s="67"/>
      <c r="J92" s="61">
        <f t="shared" si="0"/>
      </c>
      <c r="K92" s="242"/>
      <c r="L92" s="338" t="s">
        <v>911</v>
      </c>
      <c r="M92" s="266"/>
      <c r="N92" s="67"/>
      <c r="O92" s="364"/>
      <c r="P92" s="365"/>
      <c r="Q92" s="366"/>
      <c r="R92" s="63">
        <f>IF(D92="","",'基本データ'!$C$15)</f>
      </c>
      <c r="S92" s="63">
        <f>IF($D92="","",'基本データ'!$C$17)</f>
      </c>
      <c r="T92" s="42"/>
      <c r="U92" s="42"/>
      <c r="V92" s="42"/>
      <c r="W92" s="43"/>
      <c r="X92" s="44"/>
      <c r="Y92" s="46"/>
      <c r="Z92" s="67"/>
      <c r="AA92" s="70"/>
    </row>
    <row r="94" spans="4:26" s="58" customFormat="1" ht="153" customHeight="1">
      <c r="D94" s="58" t="s">
        <v>863</v>
      </c>
      <c r="G94" s="58" t="s">
        <v>862</v>
      </c>
      <c r="I94" s="58" t="s">
        <v>864</v>
      </c>
      <c r="K94" s="58" t="s">
        <v>973</v>
      </c>
      <c r="L94" s="363" t="s">
        <v>972</v>
      </c>
      <c r="M94" s="363"/>
      <c r="N94" s="58" t="s">
        <v>860</v>
      </c>
      <c r="O94" s="363" t="s">
        <v>861</v>
      </c>
      <c r="P94" s="363"/>
      <c r="Q94" s="363"/>
      <c r="R94" s="58" t="s">
        <v>859</v>
      </c>
      <c r="W94" s="58" t="s">
        <v>789</v>
      </c>
      <c r="Z94" s="58" t="s">
        <v>957</v>
      </c>
    </row>
    <row r="95" ht="14.25" thickBot="1"/>
    <row r="96" spans="1:28" ht="25.5" customHeight="1" thickBot="1">
      <c r="A96" s="92" t="s">
        <v>10</v>
      </c>
      <c r="B96" s="154" t="s">
        <v>828</v>
      </c>
      <c r="C96" s="98" t="s">
        <v>829</v>
      </c>
      <c r="D96" s="93" t="s">
        <v>8</v>
      </c>
      <c r="E96" s="187" t="s">
        <v>6</v>
      </c>
      <c r="F96" s="188" t="s">
        <v>14</v>
      </c>
      <c r="G96" s="95" t="s">
        <v>825</v>
      </c>
      <c r="H96" s="96" t="s">
        <v>826</v>
      </c>
      <c r="I96" s="101" t="s">
        <v>805</v>
      </c>
      <c r="J96" s="96" t="s">
        <v>806</v>
      </c>
      <c r="K96" s="367" t="s">
        <v>126</v>
      </c>
      <c r="L96" s="368"/>
      <c r="M96" s="369"/>
      <c r="N96" s="284" t="s">
        <v>965</v>
      </c>
      <c r="O96" s="263" t="s">
        <v>911</v>
      </c>
      <c r="P96" s="264" t="s">
        <v>966</v>
      </c>
      <c r="Q96" s="97" t="s">
        <v>1</v>
      </c>
      <c r="R96" s="97" t="s">
        <v>807</v>
      </c>
      <c r="S96" s="98" t="s">
        <v>2</v>
      </c>
      <c r="T96" s="105" t="s">
        <v>809</v>
      </c>
      <c r="U96" s="97" t="s">
        <v>803</v>
      </c>
      <c r="V96" s="97" t="s">
        <v>804</v>
      </c>
      <c r="W96" s="97" t="s">
        <v>9</v>
      </c>
      <c r="X96" s="101" t="s">
        <v>11</v>
      </c>
      <c r="Y96" s="108" t="s">
        <v>127</v>
      </c>
      <c r="Z96" s="109" t="s">
        <v>820</v>
      </c>
      <c r="AA96" s="101" t="s">
        <v>810</v>
      </c>
      <c r="AB96" s="110" t="s">
        <v>812</v>
      </c>
    </row>
    <row r="97" spans="1:28" ht="14.25" thickTop="1">
      <c r="A97" s="113">
        <v>1</v>
      </c>
      <c r="B97" s="155">
        <v>201</v>
      </c>
      <c r="C97" s="155">
        <v>1</v>
      </c>
      <c r="D97" s="178">
        <v>601</v>
      </c>
      <c r="E97" s="179" t="str">
        <f>IF($D97="","",VLOOKUP($D97,'参照ﾃｰﾌﾞﾙ'!$A$5:$F$288,3,FALSE))</f>
        <v>601</v>
      </c>
      <c r="F97" s="180" t="str">
        <f>IF($D97="","",VLOOKUP(D97,'参照ﾃｰﾌﾞﾙ'!$A$5:$F$288,4,FALSE))</f>
        <v>４×１００ｍ</v>
      </c>
      <c r="G97" s="90"/>
      <c r="H97" s="174">
        <f>IF(G97="","",VLOOKUP(G97,'参照ﾃｰﾌﾞﾙ'!$H$5:$I$18,2))</f>
      </c>
      <c r="I97" s="117">
        <v>1</v>
      </c>
      <c r="J97" s="174" t="str">
        <f>IF(I97="","",IF(I97=1,"男",IF(I97=2,"女","**")))</f>
        <v>男</v>
      </c>
      <c r="K97" s="373" t="s">
        <v>867</v>
      </c>
      <c r="L97" s="374"/>
      <c r="M97" s="375"/>
      <c r="N97" s="233" t="s">
        <v>788</v>
      </c>
      <c r="O97" s="267" t="s">
        <v>911</v>
      </c>
      <c r="P97" s="268"/>
      <c r="Q97" s="116" t="s">
        <v>775</v>
      </c>
      <c r="R97" s="116" t="s">
        <v>856</v>
      </c>
      <c r="S97" s="103">
        <f>IF($N97="","",'基本データ'!$C$15)</f>
        <v>0</v>
      </c>
      <c r="T97" s="106">
        <f>IF($N97="","",'基本データ'!$C$17)</f>
        <v>0</v>
      </c>
      <c r="U97" s="116">
        <v>2</v>
      </c>
      <c r="V97" s="116">
        <v>17</v>
      </c>
      <c r="W97" s="116"/>
      <c r="X97" s="117">
        <v>4230</v>
      </c>
      <c r="Y97" s="118" t="s">
        <v>865</v>
      </c>
      <c r="Z97" s="119" t="s">
        <v>866</v>
      </c>
      <c r="AA97" s="90"/>
      <c r="AB97" s="120"/>
    </row>
    <row r="98" spans="1:28" ht="13.5">
      <c r="A98" s="121"/>
      <c r="B98" s="153">
        <v>202</v>
      </c>
      <c r="C98" s="122">
        <v>2</v>
      </c>
      <c r="D98" s="181"/>
      <c r="E98" s="182"/>
      <c r="F98" s="175"/>
      <c r="G98" s="124"/>
      <c r="H98" s="175"/>
      <c r="I98" s="124"/>
      <c r="J98" s="175"/>
      <c r="K98" s="376"/>
      <c r="L98" s="377"/>
      <c r="M98" s="378"/>
      <c r="N98" s="234" t="s">
        <v>788</v>
      </c>
      <c r="O98" s="269" t="s">
        <v>911</v>
      </c>
      <c r="P98" s="270"/>
      <c r="Q98" s="123" t="s">
        <v>779</v>
      </c>
      <c r="R98" s="123" t="s">
        <v>856</v>
      </c>
      <c r="S98" s="104">
        <f>IF($N98="","",'基本データ'!$C$15)</f>
        <v>0</v>
      </c>
      <c r="T98" s="107">
        <f>IF($N98="","",'基本データ'!$C$17)</f>
        <v>0</v>
      </c>
      <c r="U98" s="123">
        <v>2</v>
      </c>
      <c r="V98" s="123">
        <v>17</v>
      </c>
      <c r="W98" s="123"/>
      <c r="X98" s="124"/>
      <c r="Y98" s="125"/>
      <c r="Z98" s="126"/>
      <c r="AA98" s="124"/>
      <c r="AB98" s="127"/>
    </row>
    <row r="99" spans="1:28" ht="13.5">
      <c r="A99" s="121"/>
      <c r="B99" s="153">
        <v>203</v>
      </c>
      <c r="C99" s="122">
        <v>3</v>
      </c>
      <c r="D99" s="181"/>
      <c r="E99" s="182"/>
      <c r="F99" s="175"/>
      <c r="G99" s="124"/>
      <c r="H99" s="175"/>
      <c r="I99" s="124"/>
      <c r="J99" s="175"/>
      <c r="K99" s="376"/>
      <c r="L99" s="377"/>
      <c r="M99" s="378"/>
      <c r="N99" s="234" t="s">
        <v>788</v>
      </c>
      <c r="O99" s="269" t="s">
        <v>911</v>
      </c>
      <c r="P99" s="270"/>
      <c r="Q99" s="123" t="s">
        <v>780</v>
      </c>
      <c r="R99" s="123" t="s">
        <v>856</v>
      </c>
      <c r="S99" s="128">
        <f>IF($N99="","",'基本データ'!$C$15)</f>
        <v>0</v>
      </c>
      <c r="T99" s="129">
        <f>IF($N99="","",'基本データ'!$C$17)</f>
        <v>0</v>
      </c>
      <c r="U99" s="123">
        <v>1</v>
      </c>
      <c r="V99" s="123">
        <v>16</v>
      </c>
      <c r="W99" s="123"/>
      <c r="X99" s="124"/>
      <c r="Y99" s="125"/>
      <c r="Z99" s="126"/>
      <c r="AA99" s="124"/>
      <c r="AB99" s="127"/>
    </row>
    <row r="100" spans="1:28" ht="13.5">
      <c r="A100" s="121"/>
      <c r="B100" s="153">
        <v>204</v>
      </c>
      <c r="C100" s="122">
        <v>4</v>
      </c>
      <c r="D100" s="181"/>
      <c r="E100" s="182"/>
      <c r="F100" s="175"/>
      <c r="G100" s="124"/>
      <c r="H100" s="175"/>
      <c r="I100" s="124"/>
      <c r="J100" s="175"/>
      <c r="K100" s="376"/>
      <c r="L100" s="377"/>
      <c r="M100" s="378"/>
      <c r="N100" s="234" t="s">
        <v>788</v>
      </c>
      <c r="O100" s="269" t="s">
        <v>911</v>
      </c>
      <c r="P100" s="270"/>
      <c r="Q100" s="123" t="s">
        <v>775</v>
      </c>
      <c r="R100" s="123" t="s">
        <v>856</v>
      </c>
      <c r="S100" s="128">
        <f>IF($N100="","",'基本データ'!$C$15)</f>
        <v>0</v>
      </c>
      <c r="T100" s="129">
        <f>IF($N100="","",'基本データ'!$C$17)</f>
        <v>0</v>
      </c>
      <c r="U100" s="123">
        <v>1</v>
      </c>
      <c r="V100" s="123">
        <v>16</v>
      </c>
      <c r="W100" s="123"/>
      <c r="X100" s="124"/>
      <c r="Y100" s="125"/>
      <c r="Z100" s="126"/>
      <c r="AA100" s="124"/>
      <c r="AB100" s="127"/>
    </row>
    <row r="101" spans="1:28" ht="13.5">
      <c r="A101" s="121"/>
      <c r="B101" s="153">
        <v>205</v>
      </c>
      <c r="C101" s="122">
        <v>5</v>
      </c>
      <c r="D101" s="181"/>
      <c r="E101" s="182"/>
      <c r="F101" s="175"/>
      <c r="G101" s="124"/>
      <c r="H101" s="175"/>
      <c r="I101" s="124"/>
      <c r="J101" s="175"/>
      <c r="K101" s="275"/>
      <c r="L101" s="276"/>
      <c r="M101" s="277"/>
      <c r="N101" s="234"/>
      <c r="O101" s="269" t="s">
        <v>911</v>
      </c>
      <c r="P101" s="270"/>
      <c r="Q101" s="123"/>
      <c r="R101" s="123"/>
      <c r="S101" s="128">
        <f>IF($N101="","",'基本データ'!$C$15)</f>
      </c>
      <c r="T101" s="128">
        <f>IF($N101="","",'基本データ'!$C$17)</f>
      </c>
      <c r="U101" s="123"/>
      <c r="V101" s="123"/>
      <c r="W101" s="123"/>
      <c r="X101" s="124"/>
      <c r="Y101" s="125"/>
      <c r="Z101" s="126"/>
      <c r="AA101" s="124"/>
      <c r="AB101" s="127"/>
    </row>
    <row r="102" spans="1:28" ht="13.5">
      <c r="A102" s="130"/>
      <c r="B102" s="114">
        <v>206</v>
      </c>
      <c r="C102" s="114">
        <v>6</v>
      </c>
      <c r="D102" s="183"/>
      <c r="E102" s="184"/>
      <c r="F102" s="174"/>
      <c r="G102" s="133"/>
      <c r="H102" s="174"/>
      <c r="I102" s="133"/>
      <c r="J102" s="174"/>
      <c r="K102" s="379"/>
      <c r="L102" s="380"/>
      <c r="M102" s="381"/>
      <c r="N102" s="235"/>
      <c r="O102" s="271" t="s">
        <v>911</v>
      </c>
      <c r="P102" s="272"/>
      <c r="Q102" s="131"/>
      <c r="R102" s="131"/>
      <c r="S102" s="132">
        <f>IF($N102="","",'基本データ'!$C$15)</f>
      </c>
      <c r="T102" s="132">
        <f>IF($N102="","",'基本データ'!$C$17)</f>
      </c>
      <c r="U102" s="131"/>
      <c r="V102" s="131"/>
      <c r="W102" s="131"/>
      <c r="X102" s="133"/>
      <c r="Y102" s="134"/>
      <c r="Z102" s="135"/>
      <c r="AA102" s="133"/>
      <c r="AB102" s="136"/>
    </row>
    <row r="103" spans="1:28" ht="13.5">
      <c r="A103" s="137">
        <v>2</v>
      </c>
      <c r="B103" s="153">
        <v>207</v>
      </c>
      <c r="C103" s="122">
        <v>1</v>
      </c>
      <c r="D103" s="43">
        <v>601</v>
      </c>
      <c r="E103" s="45" t="str">
        <f>IF($D103="","",VLOOKUP($D103,'参照ﾃｰﾌﾞﾙ'!$A$5:$F$288,3,FALSE))</f>
        <v>601</v>
      </c>
      <c r="F103" s="61" t="str">
        <f>IF($D103="","",VLOOKUP(D103,'参照ﾃｰﾌﾞﾙ'!$A$5:$F$288,4,FALSE))</f>
        <v>４×１００ｍ</v>
      </c>
      <c r="G103" s="67"/>
      <c r="H103" s="176">
        <f>IF(G103="","",VLOOKUP(G103,'参照ﾃｰﾌﾞﾙ'!$H$5:$I$18,2))</f>
      </c>
      <c r="I103" s="141">
        <v>1</v>
      </c>
      <c r="J103" s="176" t="str">
        <f>IF(I103="","",IF(I103=1,"男",IF(I103=2,"女","**")))</f>
        <v>男</v>
      </c>
      <c r="K103" s="383" t="s">
        <v>868</v>
      </c>
      <c r="L103" s="384"/>
      <c r="M103" s="385"/>
      <c r="N103" s="236" t="s">
        <v>788</v>
      </c>
      <c r="O103" s="273" t="s">
        <v>911</v>
      </c>
      <c r="P103" s="274"/>
      <c r="Q103" s="139" t="s">
        <v>775</v>
      </c>
      <c r="R103" s="139" t="s">
        <v>856</v>
      </c>
      <c r="S103" s="140">
        <f>IF($N103="","",'基本データ'!$C$15)</f>
        <v>0</v>
      </c>
      <c r="T103" s="140">
        <f>IF($N103="","",'基本データ'!$C$17)</f>
        <v>0</v>
      </c>
      <c r="U103" s="139">
        <v>3</v>
      </c>
      <c r="V103" s="139">
        <v>18</v>
      </c>
      <c r="W103" s="139"/>
      <c r="X103" s="141">
        <v>4200</v>
      </c>
      <c r="Y103" s="142" t="s">
        <v>788</v>
      </c>
      <c r="Z103" s="143" t="s">
        <v>364</v>
      </c>
      <c r="AA103" s="141"/>
      <c r="AB103" s="144"/>
    </row>
    <row r="104" spans="1:28" ht="13.5">
      <c r="A104" s="121"/>
      <c r="B104" s="153">
        <v>208</v>
      </c>
      <c r="C104" s="122">
        <v>2</v>
      </c>
      <c r="D104" s="181"/>
      <c r="E104" s="182"/>
      <c r="F104" s="175"/>
      <c r="G104" s="124"/>
      <c r="H104" s="175"/>
      <c r="I104" s="124"/>
      <c r="J104" s="175"/>
      <c r="K104" s="376"/>
      <c r="L104" s="377"/>
      <c r="M104" s="378"/>
      <c r="N104" s="234" t="s">
        <v>788</v>
      </c>
      <c r="O104" s="269" t="s">
        <v>911</v>
      </c>
      <c r="P104" s="270"/>
      <c r="Q104" s="123" t="s">
        <v>779</v>
      </c>
      <c r="R104" s="123" t="s">
        <v>856</v>
      </c>
      <c r="S104" s="128">
        <f>IF($N104="","",'基本データ'!$C$15)</f>
        <v>0</v>
      </c>
      <c r="T104" s="128">
        <f>IF($N104="","",'基本データ'!$C$17)</f>
        <v>0</v>
      </c>
      <c r="U104" s="123">
        <v>3</v>
      </c>
      <c r="V104" s="123">
        <v>18</v>
      </c>
      <c r="W104" s="123"/>
      <c r="X104" s="124"/>
      <c r="Y104" s="125"/>
      <c r="Z104" s="126"/>
      <c r="AA104" s="124"/>
      <c r="AB104" s="127"/>
    </row>
    <row r="105" spans="1:28" ht="13.5">
      <c r="A105" s="121"/>
      <c r="B105" s="153">
        <v>209</v>
      </c>
      <c r="C105" s="122">
        <v>3</v>
      </c>
      <c r="D105" s="181"/>
      <c r="E105" s="182"/>
      <c r="F105" s="175"/>
      <c r="G105" s="124"/>
      <c r="H105" s="175"/>
      <c r="I105" s="124"/>
      <c r="J105" s="175"/>
      <c r="K105" s="376"/>
      <c r="L105" s="377"/>
      <c r="M105" s="378"/>
      <c r="N105" s="234" t="s">
        <v>788</v>
      </c>
      <c r="O105" s="269" t="s">
        <v>911</v>
      </c>
      <c r="P105" s="270"/>
      <c r="Q105" s="123" t="s">
        <v>775</v>
      </c>
      <c r="R105" s="123" t="s">
        <v>856</v>
      </c>
      <c r="S105" s="128">
        <f>IF($N105="","",'基本データ'!$C$15)</f>
        <v>0</v>
      </c>
      <c r="T105" s="128">
        <f>IF($N105="","",'基本データ'!$C$17)</f>
        <v>0</v>
      </c>
      <c r="U105" s="123">
        <v>3</v>
      </c>
      <c r="V105" s="123">
        <v>18</v>
      </c>
      <c r="W105" s="123"/>
      <c r="X105" s="124"/>
      <c r="Y105" s="125"/>
      <c r="Z105" s="126"/>
      <c r="AA105" s="124"/>
      <c r="AB105" s="127"/>
    </row>
    <row r="106" spans="1:28" ht="13.5">
      <c r="A106" s="121"/>
      <c r="B106" s="153">
        <v>210</v>
      </c>
      <c r="C106" s="122">
        <v>4</v>
      </c>
      <c r="D106" s="181"/>
      <c r="E106" s="182"/>
      <c r="F106" s="175"/>
      <c r="G106" s="124"/>
      <c r="H106" s="175"/>
      <c r="I106" s="124"/>
      <c r="J106" s="175"/>
      <c r="K106" s="376"/>
      <c r="L106" s="377"/>
      <c r="M106" s="378"/>
      <c r="N106" s="234" t="s">
        <v>788</v>
      </c>
      <c r="O106" s="269" t="s">
        <v>911</v>
      </c>
      <c r="P106" s="270"/>
      <c r="Q106" s="123" t="s">
        <v>779</v>
      </c>
      <c r="R106" s="123" t="s">
        <v>856</v>
      </c>
      <c r="S106" s="128">
        <f>IF($N106="","",'基本データ'!$C$15)</f>
        <v>0</v>
      </c>
      <c r="T106" s="128">
        <f>IF($N106="","",'基本データ'!$C$17)</f>
        <v>0</v>
      </c>
      <c r="U106" s="123">
        <v>2</v>
      </c>
      <c r="V106" s="123">
        <v>17</v>
      </c>
      <c r="W106" s="123"/>
      <c r="X106" s="124"/>
      <c r="Y106" s="125"/>
      <c r="Z106" s="126"/>
      <c r="AA106" s="124"/>
      <c r="AB106" s="127"/>
    </row>
    <row r="107" spans="1:28" ht="13.5">
      <c r="A107" s="121"/>
      <c r="B107" s="153">
        <v>211</v>
      </c>
      <c r="C107" s="122">
        <v>5</v>
      </c>
      <c r="D107" s="181"/>
      <c r="E107" s="182"/>
      <c r="F107" s="175"/>
      <c r="G107" s="124"/>
      <c r="H107" s="175"/>
      <c r="I107" s="124"/>
      <c r="J107" s="175"/>
      <c r="K107" s="376"/>
      <c r="L107" s="377"/>
      <c r="M107" s="378"/>
      <c r="N107" s="234" t="s">
        <v>788</v>
      </c>
      <c r="O107" s="269" t="s">
        <v>911</v>
      </c>
      <c r="P107" s="270"/>
      <c r="Q107" s="123" t="s">
        <v>780</v>
      </c>
      <c r="R107" s="123" t="s">
        <v>856</v>
      </c>
      <c r="S107" s="128">
        <f>IF($N107="","",'基本データ'!$C$15)</f>
        <v>0</v>
      </c>
      <c r="T107" s="128">
        <f>IF($N107="","",'基本データ'!$C$17)</f>
        <v>0</v>
      </c>
      <c r="U107" s="123">
        <v>2</v>
      </c>
      <c r="V107" s="123">
        <v>17</v>
      </c>
      <c r="W107" s="123"/>
      <c r="X107" s="124"/>
      <c r="Y107" s="125"/>
      <c r="Z107" s="126"/>
      <c r="AA107" s="124"/>
      <c r="AB107" s="127"/>
    </row>
    <row r="108" spans="1:28" ht="13.5">
      <c r="A108" s="130"/>
      <c r="B108" s="114">
        <v>212</v>
      </c>
      <c r="C108" s="114">
        <v>6</v>
      </c>
      <c r="D108" s="183"/>
      <c r="E108" s="184"/>
      <c r="F108" s="174"/>
      <c r="G108" s="133"/>
      <c r="H108" s="174"/>
      <c r="I108" s="133"/>
      <c r="J108" s="174"/>
      <c r="K108" s="379"/>
      <c r="L108" s="380"/>
      <c r="M108" s="381"/>
      <c r="N108" s="235" t="s">
        <v>788</v>
      </c>
      <c r="O108" s="271" t="s">
        <v>911</v>
      </c>
      <c r="P108" s="272"/>
      <c r="Q108" s="131" t="s">
        <v>775</v>
      </c>
      <c r="R108" s="131" t="s">
        <v>856</v>
      </c>
      <c r="S108" s="132">
        <f>IF($N108="","",'基本データ'!$C$15)</f>
        <v>0</v>
      </c>
      <c r="T108" s="132">
        <f>IF($N108="","",'基本データ'!$C$17)</f>
        <v>0</v>
      </c>
      <c r="U108" s="131">
        <v>1</v>
      </c>
      <c r="V108" s="131">
        <v>16</v>
      </c>
      <c r="W108" s="131"/>
      <c r="X108" s="133"/>
      <c r="Y108" s="134"/>
      <c r="Z108" s="135"/>
      <c r="AA108" s="133"/>
      <c r="AB108" s="136"/>
    </row>
  </sheetData>
  <sheetProtection password="CC03" sheet="1" objects="1" scenarios="1"/>
  <mergeCells count="22">
    <mergeCell ref="O2:Q2"/>
    <mergeCell ref="K104:M104"/>
    <mergeCell ref="K105:M105"/>
    <mergeCell ref="K106:M106"/>
    <mergeCell ref="K107:M107"/>
    <mergeCell ref="K100:M100"/>
    <mergeCell ref="K103:M103"/>
    <mergeCell ref="K102:M102"/>
    <mergeCell ref="K96:M96"/>
    <mergeCell ref="K97:M97"/>
    <mergeCell ref="K98:M98"/>
    <mergeCell ref="K99:M99"/>
    <mergeCell ref="K108:M108"/>
    <mergeCell ref="O94:Q94"/>
    <mergeCell ref="L94:M94"/>
    <mergeCell ref="O90:Q90"/>
    <mergeCell ref="O91:Q91"/>
    <mergeCell ref="O92:Q92"/>
    <mergeCell ref="O86:Q86"/>
    <mergeCell ref="O87:Q87"/>
    <mergeCell ref="O88:Q88"/>
    <mergeCell ref="O89:Q89"/>
  </mergeCells>
  <printOptions/>
  <pageMargins left="0.4" right="0.26" top="0.45" bottom="0.37" header="0.17" footer="0.17"/>
  <pageSetup fitToHeight="0" fitToWidth="1" horizontalDpi="600" verticalDpi="600" orientation="landscape" paperSize="9" scale="70" r:id="rId1"/>
  <rowBreaks count="1" manualBreakCount="1">
    <brk id="8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C3" sqref="C3:F3"/>
    </sheetView>
  </sheetViews>
  <sheetFormatPr defaultColWidth="9.00390625" defaultRowHeight="13.5"/>
  <cols>
    <col min="1" max="1" width="4.00390625" style="1" customWidth="1"/>
    <col min="2" max="2" width="20.125" style="1" customWidth="1"/>
    <col min="3" max="3" width="3.25390625" style="1" customWidth="1"/>
    <col min="4" max="4" width="11.25390625" style="1" customWidth="1"/>
    <col min="5" max="5" width="3.25390625" style="1" customWidth="1"/>
    <col min="6" max="6" width="26.875" style="1" customWidth="1"/>
    <col min="7" max="7" width="9.00390625" style="1" customWidth="1"/>
    <col min="8" max="8" width="3.50390625" style="1" customWidth="1"/>
    <col min="9" max="9" width="7.875" style="1" customWidth="1"/>
    <col min="10" max="14" width="6.75390625" style="1" customWidth="1"/>
    <col min="15" max="16384" width="9.00390625" style="1" customWidth="1"/>
  </cols>
  <sheetData>
    <row r="1" spans="1:16" ht="18.75" customHeight="1">
      <c r="A1" s="354"/>
      <c r="B1" s="358" t="s">
        <v>1189</v>
      </c>
      <c r="C1" s="354"/>
      <c r="D1" s="354"/>
      <c r="E1" s="354"/>
      <c r="F1" s="354"/>
      <c r="G1" s="354"/>
      <c r="H1" s="354"/>
      <c r="I1" s="354"/>
      <c r="J1" s="354"/>
      <c r="K1" s="354"/>
      <c r="L1" s="354"/>
      <c r="M1" s="354"/>
      <c r="N1" s="354"/>
      <c r="O1" s="354"/>
      <c r="P1" s="354"/>
    </row>
    <row r="2" spans="1:16" ht="16.5" customHeight="1" thickBot="1">
      <c r="A2" s="354"/>
      <c r="B2" s="354"/>
      <c r="C2" s="354"/>
      <c r="D2" s="354"/>
      <c r="E2" s="354"/>
      <c r="F2" s="354"/>
      <c r="G2" s="354"/>
      <c r="H2" s="354"/>
      <c r="I2" s="354"/>
      <c r="J2" s="354"/>
      <c r="K2" s="354"/>
      <c r="L2" s="354"/>
      <c r="M2" s="354"/>
      <c r="N2" s="354"/>
      <c r="O2" s="354"/>
      <c r="P2" s="354"/>
    </row>
    <row r="3" spans="1:16" ht="16.5" customHeight="1" thickBot="1">
      <c r="A3" s="354"/>
      <c r="B3" s="354" t="s">
        <v>1137</v>
      </c>
      <c r="C3" s="402"/>
      <c r="D3" s="403"/>
      <c r="E3" s="403"/>
      <c r="F3" s="404"/>
      <c r="G3" s="354"/>
      <c r="H3" s="354"/>
      <c r="I3" s="354"/>
      <c r="J3" s="354"/>
      <c r="K3" s="354"/>
      <c r="L3" s="354"/>
      <c r="M3" s="354"/>
      <c r="N3" s="354"/>
      <c r="O3" s="354"/>
      <c r="P3" s="354"/>
    </row>
    <row r="4" spans="1:16" ht="16.5" customHeight="1">
      <c r="A4" s="354"/>
      <c r="B4" s="354" t="s">
        <v>1112</v>
      </c>
      <c r="C4" s="354"/>
      <c r="D4" s="354"/>
      <c r="E4" s="354"/>
      <c r="F4" s="354"/>
      <c r="G4" s="354"/>
      <c r="H4" s="354"/>
      <c r="I4" s="354"/>
      <c r="J4" s="354"/>
      <c r="K4" s="354"/>
      <c r="L4" s="354"/>
      <c r="M4" s="354"/>
      <c r="N4" s="354"/>
      <c r="O4" s="354"/>
      <c r="P4" s="354"/>
    </row>
    <row r="5" spans="1:16" ht="16.5" customHeight="1">
      <c r="A5" s="354" t="s">
        <v>885</v>
      </c>
      <c r="B5" s="354" t="s">
        <v>790</v>
      </c>
      <c r="C5" s="355" t="s">
        <v>302</v>
      </c>
      <c r="D5" s="362">
        <f>IF($C$3="","",VLOOKUP($C$3,'競技会テーブル'!$A$5:$M$901,10,FALSE))</f>
      </c>
      <c r="E5" s="355" t="s">
        <v>303</v>
      </c>
      <c r="F5" s="354"/>
      <c r="G5" s="354"/>
      <c r="H5" s="354"/>
      <c r="I5" s="354" t="s">
        <v>131</v>
      </c>
      <c r="J5" s="392"/>
      <c r="K5" s="393"/>
      <c r="L5" s="354"/>
      <c r="M5" s="354"/>
      <c r="N5" s="354"/>
      <c r="O5" s="354"/>
      <c r="P5" s="354"/>
    </row>
    <row r="6" spans="1:16" ht="16.5" customHeight="1">
      <c r="A6" s="354"/>
      <c r="B6" s="354"/>
      <c r="C6" s="354"/>
      <c r="D6" s="354"/>
      <c r="E6" s="354"/>
      <c r="F6" s="354"/>
      <c r="G6" s="354"/>
      <c r="H6" s="354"/>
      <c r="I6" s="354"/>
      <c r="J6" s="356" t="s">
        <v>923</v>
      </c>
      <c r="K6" s="354"/>
      <c r="L6" s="354"/>
      <c r="M6" s="354"/>
      <c r="N6" s="354"/>
      <c r="O6" s="354"/>
      <c r="P6" s="354"/>
    </row>
    <row r="7" spans="1:16" ht="72.75" customHeight="1">
      <c r="A7" s="354" t="s">
        <v>886</v>
      </c>
      <c r="B7" s="354" t="s">
        <v>301</v>
      </c>
      <c r="C7" s="396">
        <f>IF($C$3="","",VLOOKUP($C$3,'競技会テーブル'!$A$5:$M$901,11,FALSE))</f>
      </c>
      <c r="D7" s="397">
        <f>IF($C$3="","",VLOOKUP($C$3,'競技会テーブル'!$A$5:$I$901,5,FALSE))</f>
      </c>
      <c r="E7" s="397">
        <f>IF($C$3="","",VLOOKUP($C$3,'競技会テーブル'!$A$5:$I$901,5,FALSE))</f>
      </c>
      <c r="F7" s="398">
        <f>IF($C$3="","",VLOOKUP($C$3,'競技会テーブル'!$A$5:$I$901,5,FALSE))</f>
      </c>
      <c r="G7" s="354"/>
      <c r="H7" s="354"/>
      <c r="I7" s="354"/>
      <c r="J7" s="354"/>
      <c r="K7" s="354"/>
      <c r="L7" s="354"/>
      <c r="M7" s="354"/>
      <c r="N7" s="354"/>
      <c r="O7" s="354"/>
      <c r="P7" s="354"/>
    </row>
    <row r="8" spans="1:16" ht="16.5" customHeight="1">
      <c r="A8" s="354"/>
      <c r="B8" s="354"/>
      <c r="C8" s="354"/>
      <c r="D8" s="354"/>
      <c r="E8" s="354"/>
      <c r="F8" s="354"/>
      <c r="G8" s="354"/>
      <c r="H8" s="354"/>
      <c r="I8" s="354" t="s">
        <v>319</v>
      </c>
      <c r="J8" s="354"/>
      <c r="K8" s="354"/>
      <c r="L8" s="354"/>
      <c r="M8" s="354"/>
      <c r="N8" s="354"/>
      <c r="O8" s="354"/>
      <c r="P8" s="354"/>
    </row>
    <row r="9" spans="1:16" ht="16.5" customHeight="1">
      <c r="A9" s="354" t="s">
        <v>887</v>
      </c>
      <c r="B9" s="354" t="s">
        <v>791</v>
      </c>
      <c r="C9" s="399">
        <f>IF($C$3="","",VLOOKUP($C$3,'競技会テーブル'!$A$5:$M$901,12,FALSE))</f>
      </c>
      <c r="D9" s="400">
        <f>IF($C$3="","",VLOOKUP($C$3,'競技会テーブル'!$A$5:$I$901,5,FALSE))</f>
      </c>
      <c r="E9" s="400">
        <f>IF($C$3="","",VLOOKUP($C$3,'競技会テーブル'!$A$5:$I$901,5,FALSE))</f>
      </c>
      <c r="F9" s="401">
        <f>IF($C$3="","",VLOOKUP($C$3,'競技会テーブル'!$A$5:$I$901,5,FALSE))</f>
      </c>
      <c r="G9" s="354"/>
      <c r="H9" s="354"/>
      <c r="I9" s="354" t="s">
        <v>311</v>
      </c>
      <c r="J9" s="354"/>
      <c r="K9" s="354"/>
      <c r="L9" s="354"/>
      <c r="M9" s="354"/>
      <c r="N9" s="354"/>
      <c r="O9" s="354"/>
      <c r="P9" s="354"/>
    </row>
    <row r="10" spans="1:16" ht="16.5" customHeight="1">
      <c r="A10" s="354"/>
      <c r="B10" s="354"/>
      <c r="C10" s="354"/>
      <c r="D10" s="354"/>
      <c r="E10" s="354"/>
      <c r="F10" s="354"/>
      <c r="G10" s="354"/>
      <c r="H10" s="354"/>
      <c r="I10" s="354"/>
      <c r="J10" s="354" t="s">
        <v>312</v>
      </c>
      <c r="K10" s="354" t="s">
        <v>313</v>
      </c>
      <c r="L10" s="354" t="s">
        <v>314</v>
      </c>
      <c r="M10" s="354" t="s">
        <v>102</v>
      </c>
      <c r="N10" s="354" t="s">
        <v>315</v>
      </c>
      <c r="O10" s="354"/>
      <c r="P10" s="354"/>
    </row>
    <row r="11" spans="1:16" ht="16.5" customHeight="1">
      <c r="A11" s="354" t="s">
        <v>888</v>
      </c>
      <c r="B11" s="354" t="s">
        <v>268</v>
      </c>
      <c r="C11" s="386"/>
      <c r="D11" s="387"/>
      <c r="E11" s="387"/>
      <c r="F11" s="388"/>
      <c r="G11" s="354"/>
      <c r="H11" s="354"/>
      <c r="I11" s="354" t="s">
        <v>316</v>
      </c>
      <c r="J11" s="362"/>
      <c r="K11" s="362"/>
      <c r="L11" s="362"/>
      <c r="M11" s="362"/>
      <c r="N11" s="354">
        <f>SUM(J11:M11)</f>
        <v>0</v>
      </c>
      <c r="O11" s="354"/>
      <c r="P11" s="354"/>
    </row>
    <row r="12" spans="1:16" ht="16.5" customHeight="1">
      <c r="A12" s="354"/>
      <c r="B12" s="354"/>
      <c r="C12" s="354"/>
      <c r="D12" s="354"/>
      <c r="E12" s="354"/>
      <c r="F12" s="354"/>
      <c r="G12" s="354"/>
      <c r="H12" s="354"/>
      <c r="I12" s="354" t="s">
        <v>317</v>
      </c>
      <c r="J12" s="362"/>
      <c r="K12" s="362"/>
      <c r="L12" s="362"/>
      <c r="M12" s="362"/>
      <c r="N12" s="354">
        <f>SUM(J12:M12)</f>
        <v>0</v>
      </c>
      <c r="O12" s="354"/>
      <c r="P12" s="354"/>
    </row>
    <row r="13" spans="1:16" ht="16.5" customHeight="1">
      <c r="A13" s="354" t="s">
        <v>889</v>
      </c>
      <c r="B13" s="354" t="s">
        <v>304</v>
      </c>
      <c r="C13" s="386"/>
      <c r="D13" s="387"/>
      <c r="E13" s="387"/>
      <c r="F13" s="388"/>
      <c r="G13" s="354"/>
      <c r="H13" s="354"/>
      <c r="I13" s="354" t="s">
        <v>315</v>
      </c>
      <c r="J13" s="354">
        <f>J11+J12</f>
        <v>0</v>
      </c>
      <c r="K13" s="354">
        <f>K11+K12</f>
        <v>0</v>
      </c>
      <c r="L13" s="354">
        <f>L11+L12</f>
        <v>0</v>
      </c>
      <c r="M13" s="354">
        <f>M11+M12</f>
        <v>0</v>
      </c>
      <c r="N13" s="354">
        <f>N11+N12</f>
        <v>0</v>
      </c>
      <c r="O13" s="354"/>
      <c r="P13" s="354"/>
    </row>
    <row r="14" spans="1:16" ht="16.5" customHeight="1">
      <c r="A14" s="354"/>
      <c r="B14" s="354"/>
      <c r="C14" s="354"/>
      <c r="D14" s="354"/>
      <c r="E14" s="354"/>
      <c r="F14" s="354"/>
      <c r="G14" s="354"/>
      <c r="H14" s="354"/>
      <c r="I14" s="354"/>
      <c r="J14" s="354"/>
      <c r="K14" s="354"/>
      <c r="L14" s="354"/>
      <c r="M14" s="354"/>
      <c r="N14" s="354"/>
      <c r="O14" s="354"/>
      <c r="P14" s="354"/>
    </row>
    <row r="15" spans="1:16" ht="16.5" customHeight="1">
      <c r="A15" s="354" t="s">
        <v>890</v>
      </c>
      <c r="B15" s="354" t="s">
        <v>792</v>
      </c>
      <c r="C15" s="386"/>
      <c r="D15" s="387"/>
      <c r="E15" s="387"/>
      <c r="F15" s="388"/>
      <c r="G15" s="354"/>
      <c r="H15" s="354"/>
      <c r="I15" s="354"/>
      <c r="J15" s="354"/>
      <c r="K15" s="354"/>
      <c r="L15" s="354"/>
      <c r="M15" s="354"/>
      <c r="N15" s="354"/>
      <c r="O15" s="354"/>
      <c r="P15" s="354"/>
    </row>
    <row r="16" spans="1:16" ht="16.5" customHeight="1">
      <c r="A16" s="354"/>
      <c r="B16" s="354" t="s">
        <v>793</v>
      </c>
      <c r="C16" s="354"/>
      <c r="D16" s="354"/>
      <c r="E16" s="354"/>
      <c r="F16" s="354"/>
      <c r="G16" s="354"/>
      <c r="H16" s="354"/>
      <c r="I16" s="354" t="s">
        <v>318</v>
      </c>
      <c r="J16" s="354"/>
      <c r="K16" s="354"/>
      <c r="L16" s="354"/>
      <c r="M16" s="354"/>
      <c r="N16" s="354"/>
      <c r="O16" s="354"/>
      <c r="P16" s="354"/>
    </row>
    <row r="17" spans="1:16" ht="16.5" customHeight="1">
      <c r="A17" s="354" t="s">
        <v>891</v>
      </c>
      <c r="B17" s="354" t="s">
        <v>847</v>
      </c>
      <c r="C17" s="386"/>
      <c r="D17" s="387"/>
      <c r="E17" s="387"/>
      <c r="F17" s="388"/>
      <c r="G17" s="354"/>
      <c r="H17" s="354"/>
      <c r="I17" s="354"/>
      <c r="J17" s="354" t="s">
        <v>312</v>
      </c>
      <c r="K17" s="354" t="s">
        <v>313</v>
      </c>
      <c r="L17" s="354" t="s">
        <v>314</v>
      </c>
      <c r="M17" s="354" t="s">
        <v>102</v>
      </c>
      <c r="N17" s="354" t="s">
        <v>315</v>
      </c>
      <c r="O17" s="354"/>
      <c r="P17" s="354"/>
    </row>
    <row r="18" spans="1:16" ht="16.5" customHeight="1">
      <c r="A18" s="354"/>
      <c r="B18" s="354" t="s">
        <v>794</v>
      </c>
      <c r="C18" s="354"/>
      <c r="D18" s="354"/>
      <c r="E18" s="354"/>
      <c r="F18" s="354"/>
      <c r="G18" s="354"/>
      <c r="H18" s="354"/>
      <c r="I18" s="354" t="s">
        <v>316</v>
      </c>
      <c r="J18" s="362"/>
      <c r="K18" s="362"/>
      <c r="L18" s="362"/>
      <c r="M18" s="362"/>
      <c r="N18" s="354">
        <f>SUM(J18:M18)</f>
        <v>0</v>
      </c>
      <c r="O18" s="354"/>
      <c r="P18" s="354"/>
    </row>
    <row r="19" spans="1:16" ht="16.5" customHeight="1">
      <c r="A19" s="354" t="s">
        <v>892</v>
      </c>
      <c r="B19" s="354" t="s">
        <v>305</v>
      </c>
      <c r="C19" s="386"/>
      <c r="D19" s="387"/>
      <c r="E19" s="387"/>
      <c r="F19" s="388"/>
      <c r="G19" s="354"/>
      <c r="H19" s="354"/>
      <c r="I19" s="354" t="s">
        <v>317</v>
      </c>
      <c r="J19" s="362"/>
      <c r="K19" s="362"/>
      <c r="L19" s="362"/>
      <c r="M19" s="362"/>
      <c r="N19" s="354">
        <f>SUM(J19:M19)</f>
        <v>0</v>
      </c>
      <c r="O19" s="354"/>
      <c r="P19" s="354"/>
    </row>
    <row r="20" spans="1:16" ht="16.5" customHeight="1">
      <c r="A20" s="354"/>
      <c r="B20" s="354"/>
      <c r="C20" s="354"/>
      <c r="D20" s="354"/>
      <c r="E20" s="354"/>
      <c r="F20" s="354"/>
      <c r="G20" s="354"/>
      <c r="H20" s="354"/>
      <c r="I20" s="354" t="s">
        <v>315</v>
      </c>
      <c r="J20" s="354">
        <f>J18+J19</f>
        <v>0</v>
      </c>
      <c r="K20" s="354">
        <f>K18+K19</f>
        <v>0</v>
      </c>
      <c r="L20" s="354">
        <f>L18+L19</f>
        <v>0</v>
      </c>
      <c r="M20" s="354">
        <f>M18+M19</f>
        <v>0</v>
      </c>
      <c r="N20" s="354">
        <f>N18+N19</f>
        <v>0</v>
      </c>
      <c r="O20" s="354"/>
      <c r="P20" s="354"/>
    </row>
    <row r="21" spans="1:16" ht="16.5" customHeight="1">
      <c r="A21" s="354" t="s">
        <v>893</v>
      </c>
      <c r="B21" s="354" t="s">
        <v>322</v>
      </c>
      <c r="C21" s="386"/>
      <c r="D21" s="387"/>
      <c r="E21" s="387"/>
      <c r="F21" s="388"/>
      <c r="G21" s="354"/>
      <c r="H21" s="354"/>
      <c r="I21" s="354"/>
      <c r="J21" s="354"/>
      <c r="K21" s="354"/>
      <c r="L21" s="354"/>
      <c r="M21" s="354"/>
      <c r="N21" s="354"/>
      <c r="O21" s="354"/>
      <c r="P21" s="354"/>
    </row>
    <row r="22" spans="1:16" ht="16.5" customHeight="1">
      <c r="A22" s="354"/>
      <c r="B22" s="354"/>
      <c r="C22" s="354"/>
      <c r="D22" s="354"/>
      <c r="E22" s="354"/>
      <c r="F22" s="354"/>
      <c r="G22" s="354"/>
      <c r="H22" s="354"/>
      <c r="I22" s="354" t="s">
        <v>320</v>
      </c>
      <c r="J22" s="354"/>
      <c r="K22" s="354"/>
      <c r="L22" s="354"/>
      <c r="M22" s="354"/>
      <c r="N22" s="354">
        <f>N11+N18</f>
        <v>0</v>
      </c>
      <c r="O22" s="354"/>
      <c r="P22" s="354"/>
    </row>
    <row r="23" spans="1:16" ht="16.5" customHeight="1">
      <c r="A23" s="354" t="s">
        <v>894</v>
      </c>
      <c r="B23" s="354" t="s">
        <v>323</v>
      </c>
      <c r="C23" s="386"/>
      <c r="D23" s="387"/>
      <c r="E23" s="387"/>
      <c r="F23" s="388"/>
      <c r="G23" s="354"/>
      <c r="H23" s="354"/>
      <c r="I23" s="354"/>
      <c r="J23" s="362"/>
      <c r="K23" s="354" t="s">
        <v>299</v>
      </c>
      <c r="L23" s="354"/>
      <c r="M23" s="354"/>
      <c r="N23" s="354">
        <f>N12+N19</f>
        <v>0</v>
      </c>
      <c r="O23" s="354"/>
      <c r="P23" s="354"/>
    </row>
    <row r="24" spans="1:16" ht="16.5" customHeight="1">
      <c r="A24" s="354"/>
      <c r="B24" s="354"/>
      <c r="C24" s="354"/>
      <c r="D24" s="354"/>
      <c r="E24" s="354"/>
      <c r="F24" s="354"/>
      <c r="G24" s="354"/>
      <c r="H24" s="354"/>
      <c r="I24" s="354"/>
      <c r="J24" s="354"/>
      <c r="K24" s="354"/>
      <c r="L24" s="354"/>
      <c r="M24" s="354"/>
      <c r="N24" s="354">
        <f>N13+N20</f>
        <v>0</v>
      </c>
      <c r="O24" s="354"/>
      <c r="P24" s="354"/>
    </row>
    <row r="25" spans="1:16" ht="16.5" customHeight="1">
      <c r="A25" s="354" t="s">
        <v>895</v>
      </c>
      <c r="B25" s="354" t="s">
        <v>306</v>
      </c>
      <c r="C25" s="386"/>
      <c r="D25" s="387"/>
      <c r="E25" s="387"/>
      <c r="F25" s="388"/>
      <c r="G25" s="354"/>
      <c r="H25" s="354"/>
      <c r="I25" s="354" t="s">
        <v>921</v>
      </c>
      <c r="J25" s="354"/>
      <c r="K25" s="354"/>
      <c r="L25" s="354"/>
      <c r="M25" s="354"/>
      <c r="N25" s="354"/>
      <c r="O25" s="354"/>
      <c r="P25" s="354"/>
    </row>
    <row r="26" spans="1:16" ht="16.5" customHeight="1">
      <c r="A26" s="354"/>
      <c r="B26" s="354"/>
      <c r="C26" s="354"/>
      <c r="D26" s="354"/>
      <c r="E26" s="354"/>
      <c r="F26" s="354"/>
      <c r="G26" s="354"/>
      <c r="H26" s="354"/>
      <c r="I26" s="354"/>
      <c r="J26" s="392"/>
      <c r="K26" s="393"/>
      <c r="L26" s="354"/>
      <c r="M26" s="354"/>
      <c r="N26" s="354"/>
      <c r="O26" s="354"/>
      <c r="P26" s="354"/>
    </row>
    <row r="27" spans="1:16" ht="16.5" customHeight="1">
      <c r="A27" s="354"/>
      <c r="B27" s="354" t="s">
        <v>307</v>
      </c>
      <c r="C27" s="357"/>
      <c r="D27" s="357"/>
      <c r="E27" s="357"/>
      <c r="F27" s="357"/>
      <c r="G27" s="354"/>
      <c r="H27" s="354"/>
      <c r="I27" s="354"/>
      <c r="J27" s="354" t="s">
        <v>922</v>
      </c>
      <c r="K27" s="354"/>
      <c r="L27" s="354"/>
      <c r="M27" s="354"/>
      <c r="N27" s="354"/>
      <c r="O27" s="354"/>
      <c r="P27" s="354"/>
    </row>
    <row r="28" spans="1:16" ht="16.5" customHeight="1">
      <c r="A28" s="354" t="s">
        <v>896</v>
      </c>
      <c r="B28" s="354" t="s">
        <v>308</v>
      </c>
      <c r="C28" s="389"/>
      <c r="D28" s="390"/>
      <c r="E28" s="391"/>
      <c r="F28" s="354"/>
      <c r="G28" s="354"/>
      <c r="H28" s="354"/>
      <c r="I28" s="354" t="s">
        <v>875</v>
      </c>
      <c r="J28" s="354"/>
      <c r="K28" s="354"/>
      <c r="L28" s="354"/>
      <c r="M28" s="354"/>
      <c r="N28" s="354"/>
      <c r="O28" s="354"/>
      <c r="P28" s="354"/>
    </row>
    <row r="29" spans="1:16" ht="38.25" customHeight="1">
      <c r="A29" s="354" t="s">
        <v>897</v>
      </c>
      <c r="B29" s="354" t="s">
        <v>309</v>
      </c>
      <c r="C29" s="396"/>
      <c r="D29" s="397"/>
      <c r="E29" s="397"/>
      <c r="F29" s="397"/>
      <c r="G29" s="398"/>
      <c r="H29" s="354"/>
      <c r="I29" s="354">
        <v>1</v>
      </c>
      <c r="J29" s="394"/>
      <c r="K29" s="395"/>
      <c r="L29" s="354"/>
      <c r="M29" s="354"/>
      <c r="N29" s="354"/>
      <c r="O29" s="354"/>
      <c r="P29" s="354"/>
    </row>
    <row r="30" spans="1:16" ht="27.75" customHeight="1">
      <c r="A30" s="354"/>
      <c r="B30" s="354"/>
      <c r="C30" s="354"/>
      <c r="D30" s="354"/>
      <c r="E30" s="354"/>
      <c r="F30" s="354"/>
      <c r="G30" s="354"/>
      <c r="H30" s="354"/>
      <c r="I30" s="354">
        <v>2</v>
      </c>
      <c r="J30" s="394"/>
      <c r="K30" s="395"/>
      <c r="L30" s="354"/>
      <c r="M30" s="354"/>
      <c r="N30" s="354"/>
      <c r="O30" s="354"/>
      <c r="P30" s="354"/>
    </row>
    <row r="31" spans="1:16" ht="16.5" customHeight="1">
      <c r="A31" s="354" t="s">
        <v>898</v>
      </c>
      <c r="B31" s="354" t="s">
        <v>324</v>
      </c>
      <c r="C31" s="354" t="s">
        <v>795</v>
      </c>
      <c r="D31" s="354"/>
      <c r="E31" s="386"/>
      <c r="F31" s="388"/>
      <c r="G31" s="354"/>
      <c r="H31" s="354"/>
      <c r="I31" s="354"/>
      <c r="J31" s="354"/>
      <c r="K31" s="354"/>
      <c r="L31" s="354"/>
      <c r="M31" s="354"/>
      <c r="N31" s="354"/>
      <c r="O31" s="354"/>
      <c r="P31" s="354"/>
    </row>
    <row r="32" spans="1:16" ht="16.5" customHeight="1">
      <c r="A32" s="354" t="s">
        <v>899</v>
      </c>
      <c r="B32" s="354"/>
      <c r="C32" s="357" t="s">
        <v>321</v>
      </c>
      <c r="D32" s="357"/>
      <c r="E32" s="386"/>
      <c r="F32" s="388"/>
      <c r="G32" s="354"/>
      <c r="H32" s="354"/>
      <c r="I32" s="354" t="s">
        <v>876</v>
      </c>
      <c r="J32" s="354"/>
      <c r="K32" s="354"/>
      <c r="L32" s="354"/>
      <c r="M32" s="354"/>
      <c r="N32" s="354"/>
      <c r="O32" s="354"/>
      <c r="P32" s="354"/>
    </row>
    <row r="33" spans="1:16" ht="16.5" customHeight="1">
      <c r="A33" s="354"/>
      <c r="B33" s="354"/>
      <c r="C33" s="354"/>
      <c r="D33" s="354"/>
      <c r="E33" s="354"/>
      <c r="F33" s="354"/>
      <c r="G33" s="354"/>
      <c r="H33" s="354"/>
      <c r="I33" s="354">
        <v>1</v>
      </c>
      <c r="J33" s="394"/>
      <c r="K33" s="395"/>
      <c r="L33" s="354"/>
      <c r="M33" s="354"/>
      <c r="N33" s="354"/>
      <c r="O33" s="354"/>
      <c r="P33" s="354"/>
    </row>
    <row r="34" spans="1:16" ht="16.5" customHeight="1">
      <c r="A34" s="354" t="s">
        <v>900</v>
      </c>
      <c r="B34" s="354" t="s">
        <v>325</v>
      </c>
      <c r="C34" s="354" t="s">
        <v>310</v>
      </c>
      <c r="D34" s="354"/>
      <c r="E34" s="386"/>
      <c r="F34" s="388"/>
      <c r="G34" s="354"/>
      <c r="H34" s="354"/>
      <c r="I34" s="354">
        <v>2</v>
      </c>
      <c r="J34" s="394"/>
      <c r="K34" s="395"/>
      <c r="L34" s="354"/>
      <c r="M34" s="354"/>
      <c r="N34" s="354"/>
      <c r="O34" s="354"/>
      <c r="P34" s="354"/>
    </row>
    <row r="35" spans="1:16" ht="16.5" customHeight="1">
      <c r="A35" s="354" t="s">
        <v>901</v>
      </c>
      <c r="B35" s="354"/>
      <c r="C35" s="357" t="s">
        <v>321</v>
      </c>
      <c r="D35" s="354"/>
      <c r="E35" s="386"/>
      <c r="F35" s="388"/>
      <c r="G35" s="354"/>
      <c r="H35" s="354"/>
      <c r="I35" s="354">
        <v>3</v>
      </c>
      <c r="J35" s="394"/>
      <c r="K35" s="395"/>
      <c r="L35" s="354"/>
      <c r="M35" s="354"/>
      <c r="N35" s="354"/>
      <c r="O35" s="354"/>
      <c r="P35" s="354"/>
    </row>
    <row r="36" spans="1:16" ht="16.5" customHeight="1">
      <c r="A36" s="354"/>
      <c r="B36" s="354"/>
      <c r="C36" s="357"/>
      <c r="D36" s="357"/>
      <c r="E36" s="357"/>
      <c r="F36" s="357"/>
      <c r="G36" s="354"/>
      <c r="H36" s="354"/>
      <c r="I36" s="354">
        <v>4</v>
      </c>
      <c r="J36" s="394"/>
      <c r="K36" s="395"/>
      <c r="L36" s="354"/>
      <c r="M36" s="354"/>
      <c r="N36" s="354"/>
      <c r="O36" s="354"/>
      <c r="P36" s="354"/>
    </row>
    <row r="37" spans="1:16" ht="16.5" customHeight="1">
      <c r="A37" s="354"/>
      <c r="B37" s="354"/>
      <c r="C37" s="354"/>
      <c r="D37" s="354"/>
      <c r="E37" s="354"/>
      <c r="F37" s="354"/>
      <c r="G37" s="354"/>
      <c r="H37" s="354"/>
      <c r="I37" s="354">
        <v>5</v>
      </c>
      <c r="J37" s="394"/>
      <c r="K37" s="395"/>
      <c r="L37" s="354"/>
      <c r="M37" s="354"/>
      <c r="N37" s="354"/>
      <c r="O37" s="354"/>
      <c r="P37" s="354"/>
    </row>
    <row r="38" spans="1:16" ht="16.5" customHeight="1">
      <c r="A38" s="354"/>
      <c r="B38" s="354"/>
      <c r="C38" s="357"/>
      <c r="D38" s="357"/>
      <c r="E38" s="357"/>
      <c r="F38" s="357"/>
      <c r="G38" s="354"/>
      <c r="H38" s="354"/>
      <c r="I38" s="354">
        <v>6</v>
      </c>
      <c r="J38" s="394"/>
      <c r="K38" s="395"/>
      <c r="L38" s="354"/>
      <c r="M38" s="354"/>
      <c r="N38" s="354"/>
      <c r="O38" s="354"/>
      <c r="P38" s="354"/>
    </row>
    <row r="39" spans="1:16" ht="16.5" customHeight="1">
      <c r="A39" s="354"/>
      <c r="B39" s="354"/>
      <c r="C39" s="354"/>
      <c r="D39" s="354"/>
      <c r="E39" s="354"/>
      <c r="F39" s="354"/>
      <c r="G39" s="354"/>
      <c r="H39" s="354"/>
      <c r="I39" s="354"/>
      <c r="J39" s="354"/>
      <c r="K39" s="354"/>
      <c r="L39" s="354"/>
      <c r="M39" s="354"/>
      <c r="N39" s="354"/>
      <c r="O39" s="354"/>
      <c r="P39" s="354"/>
    </row>
    <row r="40" spans="1:16" ht="16.5" customHeight="1">
      <c r="A40" s="354"/>
      <c r="B40" s="354"/>
      <c r="C40" s="354"/>
      <c r="D40" s="354"/>
      <c r="E40" s="354"/>
      <c r="F40" s="354"/>
      <c r="G40" s="354"/>
      <c r="H40" s="354"/>
      <c r="I40" s="354"/>
      <c r="J40" s="354"/>
      <c r="K40" s="354"/>
      <c r="L40" s="354"/>
      <c r="M40" s="354"/>
      <c r="N40" s="354"/>
      <c r="O40" s="354"/>
      <c r="P40" s="354"/>
    </row>
    <row r="41" spans="1:16" ht="16.5" customHeight="1">
      <c r="A41" s="354"/>
      <c r="B41" s="354"/>
      <c r="C41" s="357"/>
      <c r="D41" s="357"/>
      <c r="E41" s="357"/>
      <c r="F41" s="357"/>
      <c r="G41" s="354"/>
      <c r="H41" s="354"/>
      <c r="I41" s="354"/>
      <c r="J41" s="354"/>
      <c r="K41" s="354"/>
      <c r="L41" s="354"/>
      <c r="M41" s="354"/>
      <c r="N41" s="354"/>
      <c r="O41" s="354"/>
      <c r="P41" s="354"/>
    </row>
    <row r="42" spans="3:6" ht="16.5" customHeight="1">
      <c r="C42" s="26"/>
      <c r="D42" s="26"/>
      <c r="E42" s="26"/>
      <c r="F42" s="26"/>
    </row>
    <row r="43" spans="3:6" ht="16.5" customHeight="1">
      <c r="C43" s="26"/>
      <c r="D43" s="26"/>
      <c r="E43" s="26"/>
      <c r="F43" s="26"/>
    </row>
    <row r="44" ht="16.5" customHeight="1"/>
    <row r="45" ht="16.5" customHeight="1"/>
    <row r="46" ht="16.5" customHeight="1"/>
    <row r="47" ht="16.5" customHeight="1"/>
    <row r="48" ht="16.5" customHeight="1"/>
  </sheetData>
  <sheetProtection password="CC03" sheet="1" objects="1" scenarios="1"/>
  <mergeCells count="27">
    <mergeCell ref="C9:F9"/>
    <mergeCell ref="C15:F15"/>
    <mergeCell ref="C17:F17"/>
    <mergeCell ref="C3:F3"/>
    <mergeCell ref="J5:K5"/>
    <mergeCell ref="C7:F7"/>
    <mergeCell ref="C11:F11"/>
    <mergeCell ref="J38:K38"/>
    <mergeCell ref="J35:K35"/>
    <mergeCell ref="J36:K36"/>
    <mergeCell ref="E35:F35"/>
    <mergeCell ref="C13:F13"/>
    <mergeCell ref="C19:F19"/>
    <mergeCell ref="J37:K37"/>
    <mergeCell ref="C29:G29"/>
    <mergeCell ref="J30:K30"/>
    <mergeCell ref="J33:K33"/>
    <mergeCell ref="J34:K34"/>
    <mergeCell ref="E31:F31"/>
    <mergeCell ref="E34:F34"/>
    <mergeCell ref="C21:F21"/>
    <mergeCell ref="C23:F23"/>
    <mergeCell ref="C25:F25"/>
    <mergeCell ref="C28:E28"/>
    <mergeCell ref="J26:K26"/>
    <mergeCell ref="E32:F32"/>
    <mergeCell ref="J29:K29"/>
  </mergeCells>
  <printOptions/>
  <pageMargins left="0.75" right="0.75" top="0.46" bottom="0.36" header="0.2" footer="0.2"/>
  <pageSetup fitToHeight="1" fitToWidth="1" horizontalDpi="600" verticalDpi="600" orientation="landscape" paperSize="9" scale="82"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D110"/>
  <sheetViews>
    <sheetView zoomScalePageLayoutView="0" workbookViewId="0" topLeftCell="A1">
      <pane xSplit="6" ySplit="5" topLeftCell="G6" activePane="bottomRight" state="frozen"/>
      <selection pane="topLeft" activeCell="A1" sqref="A1"/>
      <selection pane="topRight" activeCell="E1" sqref="E1"/>
      <selection pane="bottomLeft" activeCell="A6" sqref="A6"/>
      <selection pane="bottomRight" activeCell="G3" sqref="G3:G4"/>
    </sheetView>
  </sheetViews>
  <sheetFormatPr defaultColWidth="9.00390625" defaultRowHeight="13.5"/>
  <cols>
    <col min="1" max="1" width="4.875" style="65" customWidth="1"/>
    <col min="2" max="3" width="4.875" style="65" hidden="1" customWidth="1"/>
    <col min="4" max="4" width="4.75390625" style="65" customWidth="1"/>
    <col min="5" max="5" width="9.00390625" style="65" hidden="1" customWidth="1"/>
    <col min="6" max="6" width="15.125" style="65" customWidth="1"/>
    <col min="7" max="7" width="5.00390625" style="68" customWidth="1"/>
    <col min="8" max="8" width="8.00390625" style="286" customWidth="1"/>
    <col min="9" max="9" width="3.75390625" style="65" customWidth="1"/>
    <col min="10" max="10" width="4.625" style="65" customWidth="1"/>
    <col min="11" max="11" width="8.125" style="239" customWidth="1"/>
    <col min="12" max="12" width="1.4921875" style="294" customWidth="1"/>
    <col min="13" max="13" width="6.50390625" style="239" customWidth="1"/>
    <col min="14" max="14" width="9.00390625" style="65" hidden="1" customWidth="1"/>
    <col min="15" max="15" width="17.125" style="65" customWidth="1"/>
    <col min="16" max="16" width="11.75390625" style="65" customWidth="1"/>
    <col min="17" max="17" width="6.00390625" style="65" hidden="1" customWidth="1"/>
    <col min="18" max="18" width="11.50390625" style="65" customWidth="1"/>
    <col min="19" max="19" width="12.625" style="65" customWidth="1"/>
    <col min="20" max="21" width="4.50390625" style="65" customWidth="1"/>
    <col min="22" max="22" width="7.625" style="65" customWidth="1"/>
    <col min="23" max="23" width="10.50390625" style="65" customWidth="1"/>
    <col min="24" max="24" width="15.625" style="65" customWidth="1"/>
    <col min="25" max="25" width="9.75390625" style="65" customWidth="1"/>
    <col min="26" max="26" width="8.125" style="65" customWidth="1"/>
    <col min="27" max="29" width="4.00390625" style="65" hidden="1" customWidth="1"/>
    <col min="30" max="30" width="15.625" style="65" customWidth="1"/>
    <col min="31" max="16384" width="9.00390625" style="65" customWidth="1"/>
  </cols>
  <sheetData>
    <row r="1" ht="14.25">
      <c r="A1" s="66" t="s">
        <v>12</v>
      </c>
    </row>
    <row r="2" spans="7:22" s="62" customFormat="1" ht="14.25">
      <c r="G2" s="350" t="s">
        <v>1183</v>
      </c>
      <c r="H2" s="286"/>
      <c r="K2" s="240"/>
      <c r="L2" s="295"/>
      <c r="M2" s="240"/>
      <c r="O2" s="64"/>
      <c r="P2" s="64"/>
      <c r="Q2" s="64"/>
      <c r="V2" s="62" t="s">
        <v>816</v>
      </c>
    </row>
    <row r="3" spans="1:26" s="62" customFormat="1" ht="14.25">
      <c r="A3" s="352" t="s">
        <v>818</v>
      </c>
      <c r="G3" s="359" t="s">
        <v>926</v>
      </c>
      <c r="H3" s="286"/>
      <c r="I3" s="62" t="s">
        <v>815</v>
      </c>
      <c r="K3" s="240" t="s">
        <v>840</v>
      </c>
      <c r="L3" s="296" t="s">
        <v>967</v>
      </c>
      <c r="M3" s="240"/>
      <c r="P3" s="62" t="s">
        <v>814</v>
      </c>
      <c r="V3" s="62" t="s">
        <v>823</v>
      </c>
      <c r="W3" s="66" t="s">
        <v>824</v>
      </c>
      <c r="Z3" s="62" t="s">
        <v>853</v>
      </c>
    </row>
    <row r="4" spans="7:26" s="62" customFormat="1" ht="15" thickBot="1">
      <c r="G4" s="360" t="s">
        <v>927</v>
      </c>
      <c r="H4" s="286"/>
      <c r="I4" s="62" t="s">
        <v>813</v>
      </c>
      <c r="K4" s="240" t="s">
        <v>841</v>
      </c>
      <c r="L4" s="295" t="s">
        <v>968</v>
      </c>
      <c r="M4" s="240" t="s">
        <v>813</v>
      </c>
      <c r="P4" s="62" t="s">
        <v>813</v>
      </c>
      <c r="V4" s="62" t="s">
        <v>813</v>
      </c>
      <c r="W4" s="62" t="s">
        <v>813</v>
      </c>
      <c r="Z4" s="62" t="s">
        <v>813</v>
      </c>
    </row>
    <row r="5" spans="1:30" ht="24.75" customHeight="1" thickBot="1">
      <c r="A5" s="92" t="s">
        <v>10</v>
      </c>
      <c r="B5" s="189" t="s">
        <v>834</v>
      </c>
      <c r="C5" s="189" t="s">
        <v>835</v>
      </c>
      <c r="D5" s="93" t="s">
        <v>8</v>
      </c>
      <c r="E5" s="94" t="s">
        <v>827</v>
      </c>
      <c r="F5" s="94" t="s">
        <v>14</v>
      </c>
      <c r="G5" s="95" t="s">
        <v>825</v>
      </c>
      <c r="H5" s="96" t="s">
        <v>925</v>
      </c>
      <c r="I5" s="101" t="s">
        <v>805</v>
      </c>
      <c r="J5" s="96" t="s">
        <v>806</v>
      </c>
      <c r="K5" s="284" t="s">
        <v>965</v>
      </c>
      <c r="L5" s="339" t="s">
        <v>912</v>
      </c>
      <c r="M5" s="297" t="s">
        <v>966</v>
      </c>
      <c r="N5" s="97" t="s">
        <v>913</v>
      </c>
      <c r="O5" s="97" t="s">
        <v>1</v>
      </c>
      <c r="P5" s="97" t="s">
        <v>808</v>
      </c>
      <c r="Q5" s="97" t="s">
        <v>915</v>
      </c>
      <c r="R5" s="98" t="s">
        <v>2</v>
      </c>
      <c r="S5" s="98" t="s">
        <v>809</v>
      </c>
      <c r="T5" s="97" t="s">
        <v>803</v>
      </c>
      <c r="U5" s="97" t="s">
        <v>804</v>
      </c>
      <c r="V5" s="97" t="s">
        <v>9</v>
      </c>
      <c r="W5" s="93" t="s">
        <v>819</v>
      </c>
      <c r="X5" s="99" t="s">
        <v>127</v>
      </c>
      <c r="Y5" s="100" t="s">
        <v>128</v>
      </c>
      <c r="Z5" s="101" t="s">
        <v>811</v>
      </c>
      <c r="AA5" s="101" t="s">
        <v>916</v>
      </c>
      <c r="AB5" s="101" t="s">
        <v>917</v>
      </c>
      <c r="AC5" s="101" t="s">
        <v>918</v>
      </c>
      <c r="AD5" s="102" t="s">
        <v>812</v>
      </c>
    </row>
    <row r="6" spans="1:30" ht="18" customHeight="1" thickTop="1">
      <c r="A6" s="81">
        <v>1</v>
      </c>
      <c r="B6" s="190"/>
      <c r="C6" s="190"/>
      <c r="D6" s="82"/>
      <c r="E6" s="83">
        <f>IF(D6="","",VLOOKUP(D6,'参照ﾃｰﾌﾞﾙ'!$A$5:$F$100,3,FALSE))</f>
      </c>
      <c r="F6" s="83">
        <f>IF(D6="","",VLOOKUP(D6,'参照ﾃｰﾌﾞﾙ'!$A$5:$F$288,5,FALSE))</f>
      </c>
      <c r="G6" s="84"/>
      <c r="H6" s="287">
        <f>IF(G6="","",VLOOKUP(G6,'参照ﾃｰﾌﾞﾙ'!$H$5:$I$64,2))</f>
      </c>
      <c r="I6" s="90"/>
      <c r="J6" s="172">
        <f>IF(I6="","",IF(I6=1,"男",IF(I6=2,"女","**")))</f>
      </c>
      <c r="K6" s="241"/>
      <c r="L6" s="340" t="s">
        <v>911</v>
      </c>
      <c r="M6" s="298"/>
      <c r="N6" s="86"/>
      <c r="O6" s="86"/>
      <c r="P6" s="86"/>
      <c r="Q6" s="86"/>
      <c r="R6" s="87">
        <f>IF($D6="","",'基本データ'!$C$15)</f>
      </c>
      <c r="S6" s="87">
        <f>IF($D6="","",'基本データ'!$C$17)</f>
      </c>
      <c r="T6" s="86"/>
      <c r="U6" s="86"/>
      <c r="V6" s="86"/>
      <c r="W6" s="82"/>
      <c r="X6" s="88"/>
      <c r="Y6" s="89"/>
      <c r="Z6" s="90"/>
      <c r="AA6" s="90"/>
      <c r="AB6" s="90"/>
      <c r="AC6" s="90"/>
      <c r="AD6" s="91"/>
    </row>
    <row r="7" spans="1:30" ht="18" customHeight="1">
      <c r="A7" s="69">
        <v>2</v>
      </c>
      <c r="B7" s="191"/>
      <c r="C7" s="191"/>
      <c r="D7" s="43"/>
      <c r="E7" s="45">
        <f>IF(D7="","",VLOOKUP(D7,'参照ﾃｰﾌﾞﾙ'!$A$5:$F$100,3,FALSE))</f>
      </c>
      <c r="F7" s="45">
        <f>IF(D7="","",VLOOKUP(D7,'参照ﾃｰﾌﾞﾙ'!$A$5:$F$288,5,FALSE))</f>
      </c>
      <c r="G7" s="60"/>
      <c r="H7" s="288">
        <f>IF(G7="","",VLOOKUP(G7,'参照ﾃｰﾌﾞﾙ'!$H$5:$I$64,2))</f>
      </c>
      <c r="I7" s="67"/>
      <c r="J7" s="61">
        <f aca="true" t="shared" si="0" ref="J7:J110">IF(I7="","",IF(I7=1,"男",IF(I7=2,"女","**")))</f>
      </c>
      <c r="K7" s="242"/>
      <c r="L7" s="341" t="s">
        <v>911</v>
      </c>
      <c r="M7" s="299"/>
      <c r="N7" s="42"/>
      <c r="O7" s="42"/>
      <c r="P7" s="42"/>
      <c r="Q7" s="42"/>
      <c r="R7" s="63">
        <f>IF(D7="","",'基本データ'!$C$15)</f>
      </c>
      <c r="S7" s="63">
        <f>IF($D7="","",'基本データ'!$C$17)</f>
      </c>
      <c r="T7" s="42"/>
      <c r="U7" s="42"/>
      <c r="V7" s="42"/>
      <c r="W7" s="43"/>
      <c r="X7" s="44"/>
      <c r="Y7" s="46"/>
      <c r="Z7" s="67"/>
      <c r="AA7" s="67"/>
      <c r="AB7" s="67"/>
      <c r="AC7" s="67"/>
      <c r="AD7" s="70"/>
    </row>
    <row r="8" spans="1:30" ht="18" customHeight="1">
      <c r="A8" s="69">
        <v>3</v>
      </c>
      <c r="B8" s="191"/>
      <c r="C8" s="191"/>
      <c r="D8" s="43"/>
      <c r="E8" s="45">
        <f>IF(D8="","",VLOOKUP(D8,'参照ﾃｰﾌﾞﾙ'!$A$5:$F$100,3,FALSE))</f>
      </c>
      <c r="F8" s="45">
        <f>IF(D8="","",VLOOKUP(D8,'参照ﾃｰﾌﾞﾙ'!$A$5:$F$288,5,FALSE))</f>
      </c>
      <c r="G8" s="60"/>
      <c r="H8" s="288">
        <f>IF(G8="","",VLOOKUP(G8,'参照ﾃｰﾌﾞﾙ'!$H$5:$I$64,2))</f>
      </c>
      <c r="I8" s="67"/>
      <c r="J8" s="61">
        <f t="shared" si="0"/>
      </c>
      <c r="K8" s="242"/>
      <c r="L8" s="341" t="s">
        <v>911</v>
      </c>
      <c r="M8" s="299"/>
      <c r="N8" s="42"/>
      <c r="O8" s="42"/>
      <c r="P8" s="42"/>
      <c r="Q8" s="42"/>
      <c r="R8" s="63">
        <f>IF(D8="","",'基本データ'!$C$15)</f>
      </c>
      <c r="S8" s="63">
        <f>IF($D8="","",'基本データ'!$C$17)</f>
      </c>
      <c r="T8" s="42"/>
      <c r="U8" s="42"/>
      <c r="V8" s="42"/>
      <c r="W8" s="43"/>
      <c r="X8" s="44"/>
      <c r="Y8" s="46"/>
      <c r="Z8" s="67"/>
      <c r="AA8" s="67"/>
      <c r="AB8" s="67"/>
      <c r="AC8" s="67"/>
      <c r="AD8" s="70"/>
    </row>
    <row r="9" spans="1:30" ht="18" customHeight="1">
      <c r="A9" s="69">
        <v>4</v>
      </c>
      <c r="B9" s="191"/>
      <c r="C9" s="191"/>
      <c r="D9" s="43"/>
      <c r="E9" s="45">
        <f>IF(D9="","",VLOOKUP(D9,'参照ﾃｰﾌﾞﾙ'!$A$5:$F$100,3,FALSE))</f>
      </c>
      <c r="F9" s="45">
        <f>IF(D9="","",VLOOKUP(D9,'参照ﾃｰﾌﾞﾙ'!$A$5:$F$288,5,FALSE))</f>
      </c>
      <c r="G9" s="60"/>
      <c r="H9" s="288">
        <f>IF(G9="","",VLOOKUP(G9,'参照ﾃｰﾌﾞﾙ'!$H$5:$I$64,2))</f>
      </c>
      <c r="I9" s="67"/>
      <c r="J9" s="61">
        <f t="shared" si="0"/>
      </c>
      <c r="K9" s="242"/>
      <c r="L9" s="341" t="s">
        <v>911</v>
      </c>
      <c r="M9" s="299"/>
      <c r="N9" s="42"/>
      <c r="O9" s="42"/>
      <c r="P9" s="42"/>
      <c r="Q9" s="42"/>
      <c r="R9" s="63">
        <f>IF(D9="","",'基本データ'!$C$15)</f>
      </c>
      <c r="S9" s="63">
        <f>IF($D9="","",'基本データ'!$C$17)</f>
      </c>
      <c r="T9" s="42"/>
      <c r="U9" s="42"/>
      <c r="V9" s="42"/>
      <c r="W9" s="43"/>
      <c r="X9" s="44"/>
      <c r="Y9" s="46"/>
      <c r="Z9" s="67"/>
      <c r="AA9" s="67"/>
      <c r="AB9" s="67"/>
      <c r="AC9" s="67"/>
      <c r="AD9" s="70"/>
    </row>
    <row r="10" spans="1:30" ht="18" customHeight="1">
      <c r="A10" s="69">
        <v>5</v>
      </c>
      <c r="B10" s="191"/>
      <c r="C10" s="191"/>
      <c r="D10" s="43"/>
      <c r="E10" s="45">
        <f>IF(D10="","",VLOOKUP(D10,'参照ﾃｰﾌﾞﾙ'!$A$5:$F$100,3,FALSE))</f>
      </c>
      <c r="F10" s="45">
        <f>IF(D10="","",VLOOKUP(D10,'参照ﾃｰﾌﾞﾙ'!$A$5:$F$288,5,FALSE))</f>
      </c>
      <c r="G10" s="60"/>
      <c r="H10" s="288">
        <f>IF(G10="","",VLOOKUP(G10,'参照ﾃｰﾌﾞﾙ'!$H$5:$I$64,2))</f>
      </c>
      <c r="I10" s="67"/>
      <c r="J10" s="61">
        <f t="shared" si="0"/>
      </c>
      <c r="K10" s="242"/>
      <c r="L10" s="341" t="s">
        <v>911</v>
      </c>
      <c r="M10" s="299"/>
      <c r="N10" s="42"/>
      <c r="O10" s="42"/>
      <c r="P10" s="42"/>
      <c r="Q10" s="42"/>
      <c r="R10" s="63">
        <f>IF(D10="","",'基本データ'!$C$15)</f>
      </c>
      <c r="S10" s="63">
        <f>IF($D10="","",'基本データ'!$C$17)</f>
      </c>
      <c r="T10" s="42"/>
      <c r="U10" s="42"/>
      <c r="V10" s="42"/>
      <c r="W10" s="43"/>
      <c r="X10" s="44"/>
      <c r="Y10" s="46"/>
      <c r="Z10" s="67"/>
      <c r="AA10" s="67"/>
      <c r="AB10" s="67"/>
      <c r="AC10" s="67"/>
      <c r="AD10" s="70"/>
    </row>
    <row r="11" spans="1:30" ht="18" customHeight="1">
      <c r="A11" s="69">
        <v>6</v>
      </c>
      <c r="B11" s="191"/>
      <c r="C11" s="191"/>
      <c r="D11" s="43"/>
      <c r="E11" s="45">
        <f>IF(D11="","",VLOOKUP(D11,'参照ﾃｰﾌﾞﾙ'!$A$5:$F$100,3,FALSE))</f>
      </c>
      <c r="F11" s="45">
        <f>IF(D11="","",VLOOKUP(D11,'参照ﾃｰﾌﾞﾙ'!$A$5:$F$288,5,FALSE))</f>
      </c>
      <c r="G11" s="60"/>
      <c r="H11" s="288">
        <f>IF(G11="","",VLOOKUP(G11,'参照ﾃｰﾌﾞﾙ'!$H$5:$I$64,2))</f>
      </c>
      <c r="I11" s="67"/>
      <c r="J11" s="61">
        <f t="shared" si="0"/>
      </c>
      <c r="K11" s="242"/>
      <c r="L11" s="341" t="s">
        <v>911</v>
      </c>
      <c r="M11" s="299"/>
      <c r="N11" s="42"/>
      <c r="O11" s="42"/>
      <c r="P11" s="42"/>
      <c r="Q11" s="42"/>
      <c r="R11" s="63">
        <f>IF(D11="","",'基本データ'!$C$15)</f>
      </c>
      <c r="S11" s="63">
        <f>IF($D11="","",'基本データ'!$C$17)</f>
      </c>
      <c r="T11" s="42"/>
      <c r="U11" s="42"/>
      <c r="V11" s="42"/>
      <c r="W11" s="43"/>
      <c r="X11" s="44"/>
      <c r="Y11" s="46"/>
      <c r="Z11" s="67"/>
      <c r="AA11" s="67"/>
      <c r="AB11" s="67"/>
      <c r="AC11" s="67"/>
      <c r="AD11" s="70"/>
    </row>
    <row r="12" spans="1:30" ht="18" customHeight="1">
      <c r="A12" s="69">
        <v>7</v>
      </c>
      <c r="B12" s="191"/>
      <c r="C12" s="191"/>
      <c r="D12" s="43"/>
      <c r="E12" s="45">
        <f>IF(D12="","",VLOOKUP(D12,'参照ﾃｰﾌﾞﾙ'!$A$5:$F$100,3,FALSE))</f>
      </c>
      <c r="F12" s="45">
        <f>IF(D12="","",VLOOKUP(D12,'参照ﾃｰﾌﾞﾙ'!$A$5:$F$288,5,FALSE))</f>
      </c>
      <c r="G12" s="60"/>
      <c r="H12" s="288">
        <f>IF(G12="","",VLOOKUP(G12,'参照ﾃｰﾌﾞﾙ'!$H$5:$I$64,2))</f>
      </c>
      <c r="I12" s="67"/>
      <c r="J12" s="61">
        <f t="shared" si="0"/>
      </c>
      <c r="K12" s="242"/>
      <c r="L12" s="341" t="s">
        <v>911</v>
      </c>
      <c r="M12" s="299"/>
      <c r="N12" s="42"/>
      <c r="O12" s="42"/>
      <c r="P12" s="42"/>
      <c r="Q12" s="42"/>
      <c r="R12" s="63">
        <f>IF(D12="","",'基本データ'!$C$15)</f>
      </c>
      <c r="S12" s="63">
        <f>IF($D12="","",'基本データ'!$C$17)</f>
      </c>
      <c r="T12" s="42"/>
      <c r="U12" s="42"/>
      <c r="V12" s="42"/>
      <c r="W12" s="43"/>
      <c r="X12" s="44"/>
      <c r="Y12" s="46"/>
      <c r="Z12" s="67"/>
      <c r="AA12" s="67"/>
      <c r="AB12" s="67"/>
      <c r="AC12" s="67"/>
      <c r="AD12" s="70"/>
    </row>
    <row r="13" spans="1:30" ht="18" customHeight="1">
      <c r="A13" s="69">
        <v>8</v>
      </c>
      <c r="B13" s="191"/>
      <c r="C13" s="191"/>
      <c r="D13" s="43"/>
      <c r="E13" s="45">
        <f>IF(D13="","",VLOOKUP(D13,'参照ﾃｰﾌﾞﾙ'!$A$5:$F$100,3,FALSE))</f>
      </c>
      <c r="F13" s="45">
        <f>IF(D13="","",VLOOKUP(D13,'参照ﾃｰﾌﾞﾙ'!$A$5:$F$288,5,FALSE))</f>
      </c>
      <c r="G13" s="60"/>
      <c r="H13" s="288">
        <f>IF(G13="","",VLOOKUP(G13,'参照ﾃｰﾌﾞﾙ'!$H$5:$I$64,2))</f>
      </c>
      <c r="I13" s="67"/>
      <c r="J13" s="61">
        <f t="shared" si="0"/>
      </c>
      <c r="K13" s="242"/>
      <c r="L13" s="341" t="s">
        <v>911</v>
      </c>
      <c r="M13" s="299"/>
      <c r="N13" s="42"/>
      <c r="O13" s="42"/>
      <c r="P13" s="42"/>
      <c r="Q13" s="42"/>
      <c r="R13" s="63">
        <f>IF(D13="","",'基本データ'!$C$15)</f>
      </c>
      <c r="S13" s="63">
        <f>IF($D13="","",'基本データ'!$C$17)</f>
      </c>
      <c r="T13" s="42"/>
      <c r="U13" s="42"/>
      <c r="V13" s="42"/>
      <c r="W13" s="43"/>
      <c r="X13" s="44"/>
      <c r="Y13" s="46"/>
      <c r="Z13" s="67"/>
      <c r="AA13" s="67"/>
      <c r="AB13" s="67"/>
      <c r="AC13" s="67"/>
      <c r="AD13" s="70"/>
    </row>
    <row r="14" spans="1:30" ht="18" customHeight="1">
      <c r="A14" s="69">
        <v>9</v>
      </c>
      <c r="B14" s="191"/>
      <c r="C14" s="191"/>
      <c r="D14" s="43"/>
      <c r="E14" s="45">
        <f>IF(D14="","",VLOOKUP(D14,'参照ﾃｰﾌﾞﾙ'!$A$5:$F$100,3,FALSE))</f>
      </c>
      <c r="F14" s="45">
        <f>IF(D14="","",VLOOKUP(D14,'参照ﾃｰﾌﾞﾙ'!$A$5:$F$288,5,FALSE))</f>
      </c>
      <c r="G14" s="60"/>
      <c r="H14" s="288">
        <f>IF(G14="","",VLOOKUP(G14,'参照ﾃｰﾌﾞﾙ'!$H$5:$I$64,2))</f>
      </c>
      <c r="I14" s="67"/>
      <c r="J14" s="61">
        <f t="shared" si="0"/>
      </c>
      <c r="K14" s="242"/>
      <c r="L14" s="341" t="s">
        <v>911</v>
      </c>
      <c r="M14" s="299"/>
      <c r="N14" s="42"/>
      <c r="O14" s="42"/>
      <c r="P14" s="42"/>
      <c r="Q14" s="42"/>
      <c r="R14" s="63">
        <f>IF(D14="","",'基本データ'!$C$15)</f>
      </c>
      <c r="S14" s="63">
        <f>IF($D14="","",'基本データ'!$C$17)</f>
      </c>
      <c r="T14" s="42"/>
      <c r="U14" s="42"/>
      <c r="V14" s="42"/>
      <c r="W14" s="43"/>
      <c r="X14" s="44"/>
      <c r="Y14" s="46"/>
      <c r="Z14" s="67"/>
      <c r="AA14" s="67"/>
      <c r="AB14" s="67"/>
      <c r="AC14" s="67"/>
      <c r="AD14" s="70"/>
    </row>
    <row r="15" spans="1:30" ht="18" customHeight="1">
      <c r="A15" s="69">
        <v>10</v>
      </c>
      <c r="B15" s="191"/>
      <c r="C15" s="191"/>
      <c r="D15" s="43"/>
      <c r="E15" s="45">
        <f>IF(D15="","",VLOOKUP(D15,'参照ﾃｰﾌﾞﾙ'!$A$5:$F$100,3,FALSE))</f>
      </c>
      <c r="F15" s="45">
        <f>IF(D15="","",VLOOKUP(D15,'参照ﾃｰﾌﾞﾙ'!$A$5:$F$288,5,FALSE))</f>
      </c>
      <c r="G15" s="60"/>
      <c r="H15" s="288">
        <f>IF(G15="","",VLOOKUP(G15,'参照ﾃｰﾌﾞﾙ'!$H$5:$I$64,2))</f>
      </c>
      <c r="I15" s="67"/>
      <c r="J15" s="61">
        <f t="shared" si="0"/>
      </c>
      <c r="K15" s="242"/>
      <c r="L15" s="341" t="s">
        <v>911</v>
      </c>
      <c r="M15" s="299"/>
      <c r="N15" s="42"/>
      <c r="O15" s="42"/>
      <c r="P15" s="42"/>
      <c r="Q15" s="42"/>
      <c r="R15" s="63">
        <f>IF(D15="","",'基本データ'!$C$15)</f>
      </c>
      <c r="S15" s="63">
        <f>IF($D15="","",'基本データ'!$C$17)</f>
      </c>
      <c r="T15" s="42"/>
      <c r="U15" s="42"/>
      <c r="V15" s="42"/>
      <c r="W15" s="43"/>
      <c r="X15" s="44"/>
      <c r="Y15" s="46"/>
      <c r="Z15" s="67"/>
      <c r="AA15" s="67"/>
      <c r="AB15" s="67"/>
      <c r="AC15" s="67"/>
      <c r="AD15" s="70"/>
    </row>
    <row r="16" spans="1:30" ht="18" customHeight="1">
      <c r="A16" s="69">
        <v>11</v>
      </c>
      <c r="B16" s="191"/>
      <c r="C16" s="191"/>
      <c r="D16" s="43"/>
      <c r="E16" s="45">
        <f>IF(D16="","",VLOOKUP(D16,'参照ﾃｰﾌﾞﾙ'!$A$5:$F$100,3,FALSE))</f>
      </c>
      <c r="F16" s="45">
        <f>IF(D16="","",VLOOKUP(D16,'参照ﾃｰﾌﾞﾙ'!$A$5:$F$288,5,FALSE))</f>
      </c>
      <c r="G16" s="60"/>
      <c r="H16" s="288">
        <f>IF(G16="","",VLOOKUP(G16,'参照ﾃｰﾌﾞﾙ'!$H$5:$I$64,2))</f>
      </c>
      <c r="I16" s="67"/>
      <c r="J16" s="61">
        <f t="shared" si="0"/>
      </c>
      <c r="K16" s="242"/>
      <c r="L16" s="341" t="s">
        <v>911</v>
      </c>
      <c r="M16" s="299"/>
      <c r="N16" s="42"/>
      <c r="O16" s="42"/>
      <c r="P16" s="42"/>
      <c r="Q16" s="42"/>
      <c r="R16" s="63">
        <f>IF(D16="","",'基本データ'!$C$15)</f>
      </c>
      <c r="S16" s="63">
        <f>IF($D16="","",'基本データ'!$C$17)</f>
      </c>
      <c r="T16" s="42"/>
      <c r="U16" s="42"/>
      <c r="V16" s="42"/>
      <c r="W16" s="43"/>
      <c r="X16" s="44"/>
      <c r="Y16" s="46"/>
      <c r="Z16" s="67"/>
      <c r="AA16" s="67"/>
      <c r="AB16" s="67"/>
      <c r="AC16" s="67"/>
      <c r="AD16" s="70"/>
    </row>
    <row r="17" spans="1:30" ht="18" customHeight="1">
      <c r="A17" s="69">
        <v>12</v>
      </c>
      <c r="B17" s="191"/>
      <c r="C17" s="191"/>
      <c r="D17" s="43"/>
      <c r="E17" s="45">
        <f>IF(D17="","",VLOOKUP(D17,'参照ﾃｰﾌﾞﾙ'!$A$5:$F$100,3,FALSE))</f>
      </c>
      <c r="F17" s="45">
        <f>IF(D17="","",VLOOKUP(D17,'参照ﾃｰﾌﾞﾙ'!$A$5:$F$288,5,FALSE))</f>
      </c>
      <c r="G17" s="60"/>
      <c r="H17" s="288">
        <f>IF(G17="","",VLOOKUP(G17,'参照ﾃｰﾌﾞﾙ'!$H$5:$I$64,2))</f>
      </c>
      <c r="I17" s="67"/>
      <c r="J17" s="61">
        <f t="shared" si="0"/>
      </c>
      <c r="K17" s="242"/>
      <c r="L17" s="341" t="s">
        <v>911</v>
      </c>
      <c r="M17" s="299"/>
      <c r="N17" s="42"/>
      <c r="O17" s="42"/>
      <c r="P17" s="42"/>
      <c r="Q17" s="42"/>
      <c r="R17" s="63">
        <f>IF(D17="","",'基本データ'!$C$15)</f>
      </c>
      <c r="S17" s="63">
        <f>IF($D17="","",'基本データ'!$C$17)</f>
      </c>
      <c r="T17" s="42"/>
      <c r="U17" s="42"/>
      <c r="V17" s="42"/>
      <c r="W17" s="43"/>
      <c r="X17" s="44"/>
      <c r="Y17" s="46"/>
      <c r="Z17" s="67"/>
      <c r="AA17" s="67"/>
      <c r="AB17" s="67"/>
      <c r="AC17" s="67"/>
      <c r="AD17" s="70"/>
    </row>
    <row r="18" spans="1:30" ht="18" customHeight="1">
      <c r="A18" s="69">
        <v>13</v>
      </c>
      <c r="B18" s="191"/>
      <c r="C18" s="191"/>
      <c r="D18" s="43"/>
      <c r="E18" s="45">
        <f>IF(D18="","",VLOOKUP(D18,'参照ﾃｰﾌﾞﾙ'!$A$5:$F$100,3,FALSE))</f>
      </c>
      <c r="F18" s="45">
        <f>IF(D18="","",VLOOKUP(D18,'参照ﾃｰﾌﾞﾙ'!$A$5:$F$288,5,FALSE))</f>
      </c>
      <c r="G18" s="60"/>
      <c r="H18" s="288">
        <f>IF(G18="","",VLOOKUP(G18,'参照ﾃｰﾌﾞﾙ'!$H$5:$I$64,2))</f>
      </c>
      <c r="I18" s="67"/>
      <c r="J18" s="61">
        <f t="shared" si="0"/>
      </c>
      <c r="K18" s="242"/>
      <c r="L18" s="341" t="s">
        <v>911</v>
      </c>
      <c r="M18" s="299"/>
      <c r="N18" s="42"/>
      <c r="O18" s="42"/>
      <c r="P18" s="42"/>
      <c r="Q18" s="42"/>
      <c r="R18" s="63">
        <f>IF(D18="","",'基本データ'!$C$15)</f>
      </c>
      <c r="S18" s="63">
        <f>IF($D18="","",'基本データ'!$C$17)</f>
      </c>
      <c r="T18" s="42"/>
      <c r="U18" s="42"/>
      <c r="V18" s="42"/>
      <c r="W18" s="43"/>
      <c r="X18" s="44"/>
      <c r="Y18" s="46"/>
      <c r="Z18" s="67"/>
      <c r="AA18" s="67"/>
      <c r="AB18" s="67"/>
      <c r="AC18" s="67"/>
      <c r="AD18" s="70"/>
    </row>
    <row r="19" spans="1:30" ht="18" customHeight="1">
      <c r="A19" s="69">
        <v>14</v>
      </c>
      <c r="B19" s="191"/>
      <c r="C19" s="191"/>
      <c r="D19" s="43"/>
      <c r="E19" s="45">
        <f>IF(D19="","",VLOOKUP(D19,'参照ﾃｰﾌﾞﾙ'!$A$5:$F$100,3,FALSE))</f>
      </c>
      <c r="F19" s="45">
        <f>IF(D19="","",VLOOKUP(D19,'参照ﾃｰﾌﾞﾙ'!$A$5:$F$288,5,FALSE))</f>
      </c>
      <c r="G19" s="60"/>
      <c r="H19" s="288">
        <f>IF(G19="","",VLOOKUP(G19,'参照ﾃｰﾌﾞﾙ'!$H$5:$I$64,2))</f>
      </c>
      <c r="I19" s="67"/>
      <c r="J19" s="61">
        <f t="shared" si="0"/>
      </c>
      <c r="K19" s="242"/>
      <c r="L19" s="341" t="s">
        <v>911</v>
      </c>
      <c r="M19" s="299"/>
      <c r="N19" s="42"/>
      <c r="O19" s="42"/>
      <c r="P19" s="42"/>
      <c r="Q19" s="42"/>
      <c r="R19" s="63">
        <f>IF(D19="","",'基本データ'!$C$15)</f>
      </c>
      <c r="S19" s="63">
        <f>IF($D19="","",'基本データ'!$C$17)</f>
      </c>
      <c r="T19" s="42"/>
      <c r="U19" s="42"/>
      <c r="V19" s="42"/>
      <c r="W19" s="43"/>
      <c r="X19" s="44"/>
      <c r="Y19" s="46"/>
      <c r="Z19" s="67"/>
      <c r="AA19" s="67"/>
      <c r="AB19" s="67"/>
      <c r="AC19" s="67"/>
      <c r="AD19" s="70"/>
    </row>
    <row r="20" spans="1:30" ht="18" customHeight="1">
      <c r="A20" s="69">
        <v>15</v>
      </c>
      <c r="B20" s="191"/>
      <c r="C20" s="191"/>
      <c r="D20" s="43"/>
      <c r="E20" s="45">
        <f>IF(D20="","",VLOOKUP(D20,'参照ﾃｰﾌﾞﾙ'!$A$5:$F$100,3,FALSE))</f>
      </c>
      <c r="F20" s="45">
        <f>IF(D20="","",VLOOKUP(D20,'参照ﾃｰﾌﾞﾙ'!$A$5:$F$288,5,FALSE))</f>
      </c>
      <c r="G20" s="60"/>
      <c r="H20" s="288">
        <f>IF(G20="","",VLOOKUP(G20,'参照ﾃｰﾌﾞﾙ'!$H$5:$I$64,2))</f>
      </c>
      <c r="I20" s="67"/>
      <c r="J20" s="61">
        <f t="shared" si="0"/>
      </c>
      <c r="K20" s="242"/>
      <c r="L20" s="341" t="s">
        <v>911</v>
      </c>
      <c r="M20" s="299"/>
      <c r="N20" s="42"/>
      <c r="O20" s="42"/>
      <c r="P20" s="42"/>
      <c r="Q20" s="42"/>
      <c r="R20" s="63">
        <f>IF(D20="","",'基本データ'!$C$15)</f>
      </c>
      <c r="S20" s="63">
        <f>IF($D20="","",'基本データ'!$C$17)</f>
      </c>
      <c r="T20" s="42"/>
      <c r="U20" s="42"/>
      <c r="V20" s="42"/>
      <c r="W20" s="43"/>
      <c r="X20" s="44"/>
      <c r="Y20" s="46"/>
      <c r="Z20" s="67"/>
      <c r="AA20" s="67"/>
      <c r="AB20" s="67"/>
      <c r="AC20" s="67"/>
      <c r="AD20" s="70"/>
    </row>
    <row r="21" spans="1:30" ht="18" customHeight="1">
      <c r="A21" s="69">
        <v>16</v>
      </c>
      <c r="B21" s="191"/>
      <c r="C21" s="191"/>
      <c r="D21" s="43"/>
      <c r="E21" s="45">
        <f>IF(D21="","",VLOOKUP(D21,'参照ﾃｰﾌﾞﾙ'!$A$5:$F$100,3,FALSE))</f>
      </c>
      <c r="F21" s="45">
        <f>IF(D21="","",VLOOKUP(D21,'参照ﾃｰﾌﾞﾙ'!$A$5:$F$288,5,FALSE))</f>
      </c>
      <c r="G21" s="60"/>
      <c r="H21" s="288">
        <f>IF(G21="","",VLOOKUP(G21,'参照ﾃｰﾌﾞﾙ'!$H$5:$I$64,2))</f>
      </c>
      <c r="I21" s="67"/>
      <c r="J21" s="61">
        <f t="shared" si="0"/>
      </c>
      <c r="K21" s="242"/>
      <c r="L21" s="341" t="s">
        <v>911</v>
      </c>
      <c r="M21" s="299"/>
      <c r="N21" s="42"/>
      <c r="O21" s="42"/>
      <c r="P21" s="42"/>
      <c r="Q21" s="42"/>
      <c r="R21" s="63">
        <f>IF(D21="","",'基本データ'!$C$15)</f>
      </c>
      <c r="S21" s="63">
        <f>IF($D21="","",'基本データ'!$C$17)</f>
      </c>
      <c r="T21" s="42"/>
      <c r="U21" s="42"/>
      <c r="V21" s="42"/>
      <c r="W21" s="43"/>
      <c r="X21" s="44"/>
      <c r="Y21" s="46"/>
      <c r="Z21" s="67"/>
      <c r="AA21" s="67"/>
      <c r="AB21" s="67"/>
      <c r="AC21" s="67"/>
      <c r="AD21" s="70"/>
    </row>
    <row r="22" spans="1:30" ht="18" customHeight="1">
      <c r="A22" s="69">
        <v>17</v>
      </c>
      <c r="B22" s="191"/>
      <c r="C22" s="191"/>
      <c r="D22" s="43"/>
      <c r="E22" s="45">
        <f>IF(D22="","",VLOOKUP(D22,'参照ﾃｰﾌﾞﾙ'!$A$5:$F$100,3,FALSE))</f>
      </c>
      <c r="F22" s="45">
        <f>IF(D22="","",VLOOKUP(D22,'参照ﾃｰﾌﾞﾙ'!$A$5:$F$288,5,FALSE))</f>
      </c>
      <c r="G22" s="60"/>
      <c r="H22" s="288">
        <f>IF(G22="","",VLOOKUP(G22,'参照ﾃｰﾌﾞﾙ'!$H$5:$I$64,2))</f>
      </c>
      <c r="I22" s="67"/>
      <c r="J22" s="61">
        <f t="shared" si="0"/>
      </c>
      <c r="K22" s="242"/>
      <c r="L22" s="341" t="s">
        <v>911</v>
      </c>
      <c r="M22" s="299"/>
      <c r="N22" s="42"/>
      <c r="O22" s="42"/>
      <c r="P22" s="42"/>
      <c r="Q22" s="42"/>
      <c r="R22" s="63">
        <f>IF(D22="","",'基本データ'!$C$15)</f>
      </c>
      <c r="S22" s="63">
        <f>IF($D22="","",'基本データ'!$C$17)</f>
      </c>
      <c r="T22" s="42"/>
      <c r="U22" s="42"/>
      <c r="V22" s="42"/>
      <c r="W22" s="43"/>
      <c r="X22" s="44"/>
      <c r="Y22" s="46"/>
      <c r="Z22" s="67"/>
      <c r="AA22" s="67"/>
      <c r="AB22" s="67"/>
      <c r="AC22" s="67"/>
      <c r="AD22" s="70"/>
    </row>
    <row r="23" spans="1:30" ht="18" customHeight="1">
      <c r="A23" s="69">
        <v>18</v>
      </c>
      <c r="B23" s="191"/>
      <c r="C23" s="191"/>
      <c r="D23" s="43"/>
      <c r="E23" s="45">
        <f>IF(D23="","",VLOOKUP(D23,'参照ﾃｰﾌﾞﾙ'!$A$5:$F$100,3,FALSE))</f>
      </c>
      <c r="F23" s="45">
        <f>IF(D23="","",VLOOKUP(D23,'参照ﾃｰﾌﾞﾙ'!$A$5:$F$288,5,FALSE))</f>
      </c>
      <c r="G23" s="60"/>
      <c r="H23" s="288">
        <f>IF(G23="","",VLOOKUP(G23,'参照ﾃｰﾌﾞﾙ'!$H$5:$I$64,2))</f>
      </c>
      <c r="I23" s="67"/>
      <c r="J23" s="61">
        <f t="shared" si="0"/>
      </c>
      <c r="K23" s="242"/>
      <c r="L23" s="341" t="s">
        <v>911</v>
      </c>
      <c r="M23" s="299"/>
      <c r="N23" s="42"/>
      <c r="O23" s="42"/>
      <c r="P23" s="42"/>
      <c r="Q23" s="42"/>
      <c r="R23" s="63">
        <f>IF(D23="","",'基本データ'!$C$15)</f>
      </c>
      <c r="S23" s="63">
        <f>IF($D23="","",'基本データ'!$C$17)</f>
      </c>
      <c r="T23" s="42"/>
      <c r="U23" s="42"/>
      <c r="V23" s="42"/>
      <c r="W23" s="43"/>
      <c r="X23" s="44"/>
      <c r="Y23" s="46"/>
      <c r="Z23" s="67"/>
      <c r="AA23" s="67"/>
      <c r="AB23" s="67"/>
      <c r="AC23" s="67"/>
      <c r="AD23" s="70"/>
    </row>
    <row r="24" spans="1:30" ht="18" customHeight="1">
      <c r="A24" s="69">
        <v>19</v>
      </c>
      <c r="B24" s="191"/>
      <c r="C24" s="191"/>
      <c r="D24" s="43"/>
      <c r="E24" s="45">
        <f>IF(D24="","",VLOOKUP(D24,'参照ﾃｰﾌﾞﾙ'!$A$5:$F$100,3,FALSE))</f>
      </c>
      <c r="F24" s="45">
        <f>IF(D24="","",VLOOKUP(D24,'参照ﾃｰﾌﾞﾙ'!$A$5:$F$288,5,FALSE))</f>
      </c>
      <c r="G24" s="60"/>
      <c r="H24" s="288">
        <f>IF(G24="","",VLOOKUP(G24,'参照ﾃｰﾌﾞﾙ'!$H$5:$I$64,2))</f>
      </c>
      <c r="I24" s="67"/>
      <c r="J24" s="61">
        <f t="shared" si="0"/>
      </c>
      <c r="K24" s="242"/>
      <c r="L24" s="341" t="s">
        <v>911</v>
      </c>
      <c r="M24" s="299"/>
      <c r="N24" s="42"/>
      <c r="O24" s="42"/>
      <c r="P24" s="42"/>
      <c r="Q24" s="42"/>
      <c r="R24" s="63">
        <f>IF(D24="","",'基本データ'!$C$15)</f>
      </c>
      <c r="S24" s="63">
        <f>IF($D24="","",'基本データ'!$C$17)</f>
      </c>
      <c r="T24" s="42"/>
      <c r="U24" s="42"/>
      <c r="V24" s="42"/>
      <c r="W24" s="43"/>
      <c r="X24" s="44"/>
      <c r="Y24" s="46"/>
      <c r="Z24" s="67"/>
      <c r="AA24" s="67"/>
      <c r="AB24" s="67"/>
      <c r="AC24" s="67"/>
      <c r="AD24" s="70"/>
    </row>
    <row r="25" spans="1:30" ht="18" customHeight="1">
      <c r="A25" s="69">
        <v>20</v>
      </c>
      <c r="B25" s="191"/>
      <c r="C25" s="191"/>
      <c r="D25" s="43"/>
      <c r="E25" s="45">
        <f>IF(D25="","",VLOOKUP(D25,'参照ﾃｰﾌﾞﾙ'!$A$5:$F$100,3,FALSE))</f>
      </c>
      <c r="F25" s="45">
        <f>IF(D25="","",VLOOKUP(D25,'参照ﾃｰﾌﾞﾙ'!$A$5:$F$288,5,FALSE))</f>
      </c>
      <c r="G25" s="60"/>
      <c r="H25" s="288">
        <f>IF(G25="","",VLOOKUP(G25,'参照ﾃｰﾌﾞﾙ'!$H$5:$I$64,2))</f>
      </c>
      <c r="I25" s="67"/>
      <c r="J25" s="61">
        <f t="shared" si="0"/>
      </c>
      <c r="K25" s="242"/>
      <c r="L25" s="341" t="s">
        <v>911</v>
      </c>
      <c r="M25" s="299"/>
      <c r="N25" s="42"/>
      <c r="O25" s="42"/>
      <c r="P25" s="42"/>
      <c r="Q25" s="42"/>
      <c r="R25" s="63">
        <f>IF(D25="","",'基本データ'!$C$15)</f>
      </c>
      <c r="S25" s="63">
        <f>IF($D25="","",'基本データ'!$C$17)</f>
      </c>
      <c r="T25" s="42"/>
      <c r="U25" s="42"/>
      <c r="V25" s="42"/>
      <c r="W25" s="43"/>
      <c r="X25" s="44"/>
      <c r="Y25" s="46"/>
      <c r="Z25" s="67"/>
      <c r="AA25" s="67"/>
      <c r="AB25" s="67"/>
      <c r="AC25" s="67"/>
      <c r="AD25" s="70"/>
    </row>
    <row r="26" spans="1:30" ht="18" customHeight="1">
      <c r="A26" s="69">
        <v>21</v>
      </c>
      <c r="B26" s="191"/>
      <c r="C26" s="191"/>
      <c r="D26" s="43"/>
      <c r="E26" s="45">
        <f>IF(D26="","",VLOOKUP(D26,'参照ﾃｰﾌﾞﾙ'!$A$5:$F$100,3,FALSE))</f>
      </c>
      <c r="F26" s="45">
        <f>IF(D26="","",VLOOKUP(D26,'参照ﾃｰﾌﾞﾙ'!$A$5:$F$288,5,FALSE))</f>
      </c>
      <c r="G26" s="60"/>
      <c r="H26" s="288">
        <f>IF(G26="","",VLOOKUP(G26,'参照ﾃｰﾌﾞﾙ'!$H$5:$I$64,2))</f>
      </c>
      <c r="I26" s="67"/>
      <c r="J26" s="61">
        <f t="shared" si="0"/>
      </c>
      <c r="K26" s="242"/>
      <c r="L26" s="341" t="s">
        <v>911</v>
      </c>
      <c r="M26" s="299"/>
      <c r="N26" s="42"/>
      <c r="O26" s="42"/>
      <c r="P26" s="42"/>
      <c r="Q26" s="42"/>
      <c r="R26" s="63">
        <f>IF(D26="","",'基本データ'!$C$15)</f>
      </c>
      <c r="S26" s="63">
        <f>IF($D26="","",'基本データ'!$C$17)</f>
      </c>
      <c r="T26" s="42"/>
      <c r="U26" s="42"/>
      <c r="V26" s="42"/>
      <c r="W26" s="43"/>
      <c r="X26" s="44"/>
      <c r="Y26" s="46"/>
      <c r="Z26" s="67"/>
      <c r="AA26" s="67"/>
      <c r="AB26" s="67"/>
      <c r="AC26" s="67"/>
      <c r="AD26" s="70"/>
    </row>
    <row r="27" spans="1:30" ht="18" customHeight="1">
      <c r="A27" s="69">
        <v>22</v>
      </c>
      <c r="B27" s="191"/>
      <c r="C27" s="191"/>
      <c r="D27" s="43"/>
      <c r="E27" s="45">
        <f>IF(D27="","",VLOOKUP(D27,'参照ﾃｰﾌﾞﾙ'!$A$5:$F$100,3,FALSE))</f>
      </c>
      <c r="F27" s="45">
        <f>IF(D27="","",VLOOKUP(D27,'参照ﾃｰﾌﾞﾙ'!$A$5:$F$288,5,FALSE))</f>
      </c>
      <c r="G27" s="60"/>
      <c r="H27" s="288">
        <f>IF(G27="","",VLOOKUP(G27,'参照ﾃｰﾌﾞﾙ'!$H$5:$I$64,2))</f>
      </c>
      <c r="I27" s="67"/>
      <c r="J27" s="61">
        <f t="shared" si="0"/>
      </c>
      <c r="K27" s="242"/>
      <c r="L27" s="341" t="s">
        <v>911</v>
      </c>
      <c r="M27" s="299"/>
      <c r="N27" s="42"/>
      <c r="O27" s="42"/>
      <c r="P27" s="42"/>
      <c r="Q27" s="42"/>
      <c r="R27" s="63">
        <f>IF(D27="","",'基本データ'!$C$15)</f>
      </c>
      <c r="S27" s="63">
        <f>IF($D27="","",'基本データ'!$C$17)</f>
      </c>
      <c r="T27" s="42"/>
      <c r="U27" s="42"/>
      <c r="V27" s="42"/>
      <c r="W27" s="43"/>
      <c r="X27" s="44"/>
      <c r="Y27" s="46"/>
      <c r="Z27" s="67"/>
      <c r="AA27" s="67"/>
      <c r="AB27" s="67"/>
      <c r="AC27" s="67"/>
      <c r="AD27" s="70"/>
    </row>
    <row r="28" spans="1:30" ht="18" customHeight="1">
      <c r="A28" s="69">
        <v>23</v>
      </c>
      <c r="B28" s="191"/>
      <c r="C28" s="191"/>
      <c r="D28" s="43"/>
      <c r="E28" s="45">
        <f>IF(D28="","",VLOOKUP(D28,'参照ﾃｰﾌﾞﾙ'!$A$5:$F$100,3,FALSE))</f>
      </c>
      <c r="F28" s="45">
        <f>IF(D28="","",VLOOKUP(D28,'参照ﾃｰﾌﾞﾙ'!$A$5:$F$288,5,FALSE))</f>
      </c>
      <c r="G28" s="60"/>
      <c r="H28" s="288">
        <f>IF(G28="","",VLOOKUP(G28,'参照ﾃｰﾌﾞﾙ'!$H$5:$I$64,2))</f>
      </c>
      <c r="I28" s="67"/>
      <c r="J28" s="61">
        <f t="shared" si="0"/>
      </c>
      <c r="K28" s="242"/>
      <c r="L28" s="341" t="s">
        <v>911</v>
      </c>
      <c r="M28" s="299"/>
      <c r="N28" s="42"/>
      <c r="O28" s="42"/>
      <c r="P28" s="42"/>
      <c r="Q28" s="42"/>
      <c r="R28" s="63">
        <f>IF(D28="","",'基本データ'!$C$15)</f>
      </c>
      <c r="S28" s="63">
        <f>IF($D28="","",'基本データ'!$C$17)</f>
      </c>
      <c r="T28" s="42"/>
      <c r="U28" s="42"/>
      <c r="V28" s="42"/>
      <c r="W28" s="43"/>
      <c r="X28" s="44"/>
      <c r="Y28" s="46"/>
      <c r="Z28" s="67"/>
      <c r="AA28" s="67"/>
      <c r="AB28" s="67"/>
      <c r="AC28" s="67"/>
      <c r="AD28" s="70"/>
    </row>
    <row r="29" spans="1:30" ht="18" customHeight="1">
      <c r="A29" s="69">
        <v>24</v>
      </c>
      <c r="B29" s="191"/>
      <c r="C29" s="191"/>
      <c r="D29" s="43"/>
      <c r="E29" s="45">
        <f>IF(D29="","",VLOOKUP(D29,'参照ﾃｰﾌﾞﾙ'!$A$5:$F$100,3,FALSE))</f>
      </c>
      <c r="F29" s="45">
        <f>IF(D29="","",VLOOKUP(D29,'参照ﾃｰﾌﾞﾙ'!$A$5:$F$288,5,FALSE))</f>
      </c>
      <c r="G29" s="60"/>
      <c r="H29" s="288">
        <f>IF(G29="","",VLOOKUP(G29,'参照ﾃｰﾌﾞﾙ'!$H$5:$I$64,2))</f>
      </c>
      <c r="I29" s="67"/>
      <c r="J29" s="61">
        <f t="shared" si="0"/>
      </c>
      <c r="K29" s="242"/>
      <c r="L29" s="341" t="s">
        <v>911</v>
      </c>
      <c r="M29" s="299"/>
      <c r="N29" s="42"/>
      <c r="O29" s="42"/>
      <c r="P29" s="42"/>
      <c r="Q29" s="42"/>
      <c r="R29" s="63">
        <f>IF(D29="","",'基本データ'!$C$15)</f>
      </c>
      <c r="S29" s="63">
        <f>IF($D29="","",'基本データ'!$C$17)</f>
      </c>
      <c r="T29" s="42"/>
      <c r="U29" s="42"/>
      <c r="V29" s="42"/>
      <c r="W29" s="43"/>
      <c r="X29" s="44"/>
      <c r="Y29" s="46"/>
      <c r="Z29" s="67"/>
      <c r="AA29" s="67"/>
      <c r="AB29" s="67"/>
      <c r="AC29" s="67"/>
      <c r="AD29" s="70"/>
    </row>
    <row r="30" spans="1:30" ht="18" customHeight="1">
      <c r="A30" s="69">
        <v>25</v>
      </c>
      <c r="B30" s="191"/>
      <c r="C30" s="191"/>
      <c r="D30" s="43"/>
      <c r="E30" s="45">
        <f>IF(D30="","",VLOOKUP(D30,'参照ﾃｰﾌﾞﾙ'!$A$5:$F$100,3,FALSE))</f>
      </c>
      <c r="F30" s="45">
        <f>IF(D30="","",VLOOKUP(D30,'参照ﾃｰﾌﾞﾙ'!$A$5:$F$288,5,FALSE))</f>
      </c>
      <c r="G30" s="60"/>
      <c r="H30" s="288">
        <f>IF(G30="","",VLOOKUP(G30,'参照ﾃｰﾌﾞﾙ'!$H$5:$I$64,2))</f>
      </c>
      <c r="I30" s="67"/>
      <c r="J30" s="61">
        <f t="shared" si="0"/>
      </c>
      <c r="K30" s="242"/>
      <c r="L30" s="341" t="s">
        <v>911</v>
      </c>
      <c r="M30" s="299"/>
      <c r="N30" s="42"/>
      <c r="O30" s="42"/>
      <c r="P30" s="42"/>
      <c r="Q30" s="42"/>
      <c r="R30" s="63">
        <f>IF(D30="","",'基本データ'!$C$15)</f>
      </c>
      <c r="S30" s="63">
        <f>IF($D30="","",'基本データ'!$C$17)</f>
      </c>
      <c r="T30" s="42"/>
      <c r="U30" s="42"/>
      <c r="V30" s="42"/>
      <c r="W30" s="43"/>
      <c r="X30" s="44"/>
      <c r="Y30" s="46"/>
      <c r="Z30" s="67"/>
      <c r="AA30" s="67"/>
      <c r="AB30" s="67"/>
      <c r="AC30" s="67"/>
      <c r="AD30" s="70"/>
    </row>
    <row r="31" spans="1:30" ht="18" customHeight="1">
      <c r="A31" s="69">
        <v>26</v>
      </c>
      <c r="B31" s="191"/>
      <c r="C31" s="191"/>
      <c r="D31" s="43"/>
      <c r="E31" s="45">
        <f>IF(D31="","",VLOOKUP(D31,'参照ﾃｰﾌﾞﾙ'!$A$5:$F$100,3,FALSE))</f>
      </c>
      <c r="F31" s="45">
        <f>IF(D31="","",VLOOKUP(D31,'参照ﾃｰﾌﾞﾙ'!$A$5:$F$288,5,FALSE))</f>
      </c>
      <c r="G31" s="60"/>
      <c r="H31" s="288">
        <f>IF(G31="","",VLOOKUP(G31,'参照ﾃｰﾌﾞﾙ'!$H$5:$I$64,2))</f>
      </c>
      <c r="I31" s="67"/>
      <c r="J31" s="61">
        <f t="shared" si="0"/>
      </c>
      <c r="K31" s="242"/>
      <c r="L31" s="341" t="s">
        <v>911</v>
      </c>
      <c r="M31" s="299"/>
      <c r="N31" s="42"/>
      <c r="O31" s="42"/>
      <c r="P31" s="42"/>
      <c r="Q31" s="42"/>
      <c r="R31" s="63">
        <f>IF(D31="","",'基本データ'!$C$15)</f>
      </c>
      <c r="S31" s="63">
        <f>IF($D31="","",'基本データ'!$C$17)</f>
      </c>
      <c r="T31" s="42"/>
      <c r="U31" s="42"/>
      <c r="V31" s="42"/>
      <c r="W31" s="43"/>
      <c r="X31" s="44"/>
      <c r="Y31" s="46"/>
      <c r="Z31" s="67"/>
      <c r="AA31" s="67"/>
      <c r="AB31" s="67"/>
      <c r="AC31" s="67"/>
      <c r="AD31" s="70"/>
    </row>
    <row r="32" spans="1:30" ht="18" customHeight="1">
      <c r="A32" s="69">
        <v>27</v>
      </c>
      <c r="B32" s="191"/>
      <c r="C32" s="191"/>
      <c r="D32" s="43"/>
      <c r="E32" s="45">
        <f>IF(D32="","",VLOOKUP(D32,'参照ﾃｰﾌﾞﾙ'!$A$5:$F$100,3,FALSE))</f>
      </c>
      <c r="F32" s="45">
        <f>IF(D32="","",VLOOKUP(D32,'参照ﾃｰﾌﾞﾙ'!$A$5:$F$288,5,FALSE))</f>
      </c>
      <c r="G32" s="60"/>
      <c r="H32" s="288">
        <f>IF(G32="","",VLOOKUP(G32,'参照ﾃｰﾌﾞﾙ'!$H$5:$I$64,2))</f>
      </c>
      <c r="I32" s="67"/>
      <c r="J32" s="61">
        <f t="shared" si="0"/>
      </c>
      <c r="K32" s="242"/>
      <c r="L32" s="341" t="s">
        <v>911</v>
      </c>
      <c r="M32" s="299"/>
      <c r="N32" s="42"/>
      <c r="O32" s="42"/>
      <c r="P32" s="42"/>
      <c r="Q32" s="42"/>
      <c r="R32" s="63">
        <f>IF(D32="","",'基本データ'!$C$15)</f>
      </c>
      <c r="S32" s="63">
        <f>IF($D32="","",'基本データ'!$C$17)</f>
      </c>
      <c r="T32" s="42"/>
      <c r="U32" s="42"/>
      <c r="V32" s="42"/>
      <c r="W32" s="43"/>
      <c r="X32" s="44"/>
      <c r="Y32" s="46"/>
      <c r="Z32" s="67"/>
      <c r="AA32" s="67"/>
      <c r="AB32" s="67"/>
      <c r="AC32" s="67"/>
      <c r="AD32" s="70"/>
    </row>
    <row r="33" spans="1:30" ht="18" customHeight="1">
      <c r="A33" s="69">
        <v>28</v>
      </c>
      <c r="B33" s="191"/>
      <c r="C33" s="191"/>
      <c r="D33" s="43"/>
      <c r="E33" s="45">
        <f>IF(D33="","",VLOOKUP(D33,'参照ﾃｰﾌﾞﾙ'!$A$5:$F$100,3,FALSE))</f>
      </c>
      <c r="F33" s="45">
        <f>IF(D33="","",VLOOKUP(D33,'参照ﾃｰﾌﾞﾙ'!$A$5:$F$288,5,FALSE))</f>
      </c>
      <c r="G33" s="60"/>
      <c r="H33" s="288">
        <f>IF(G33="","",VLOOKUP(G33,'参照ﾃｰﾌﾞﾙ'!$H$5:$I$64,2))</f>
      </c>
      <c r="I33" s="67"/>
      <c r="J33" s="61">
        <f t="shared" si="0"/>
      </c>
      <c r="K33" s="242"/>
      <c r="L33" s="341" t="s">
        <v>911</v>
      </c>
      <c r="M33" s="299"/>
      <c r="N33" s="42"/>
      <c r="O33" s="42"/>
      <c r="P33" s="42"/>
      <c r="Q33" s="42"/>
      <c r="R33" s="63">
        <f>IF(D33="","",'基本データ'!$C$15)</f>
      </c>
      <c r="S33" s="63">
        <f>IF($D33="","",'基本データ'!$C$17)</f>
      </c>
      <c r="T33" s="42"/>
      <c r="U33" s="42"/>
      <c r="V33" s="42"/>
      <c r="W33" s="43"/>
      <c r="X33" s="44"/>
      <c r="Y33" s="46"/>
      <c r="Z33" s="67"/>
      <c r="AA33" s="67"/>
      <c r="AB33" s="67"/>
      <c r="AC33" s="67"/>
      <c r="AD33" s="70"/>
    </row>
    <row r="34" spans="1:30" ht="18" customHeight="1">
      <c r="A34" s="69">
        <v>29</v>
      </c>
      <c r="B34" s="191"/>
      <c r="C34" s="191"/>
      <c r="D34" s="43"/>
      <c r="E34" s="45">
        <f>IF(D34="","",VLOOKUP(D34,'参照ﾃｰﾌﾞﾙ'!$A$5:$F$100,3,FALSE))</f>
      </c>
      <c r="F34" s="45">
        <f>IF(D34="","",VLOOKUP(D34,'参照ﾃｰﾌﾞﾙ'!$A$5:$F$288,5,FALSE))</f>
      </c>
      <c r="G34" s="60"/>
      <c r="H34" s="288">
        <f>IF(G64="","",VLOOKUP(G64,'参照ﾃｰﾌﾞﾙ'!$H$5:$I$64,2))</f>
      </c>
      <c r="I34" s="67"/>
      <c r="J34" s="61">
        <f t="shared" si="0"/>
      </c>
      <c r="K34" s="242"/>
      <c r="L34" s="341" t="s">
        <v>911</v>
      </c>
      <c r="M34" s="299"/>
      <c r="N34" s="42"/>
      <c r="O34" s="42"/>
      <c r="P34" s="42"/>
      <c r="Q34" s="42"/>
      <c r="R34" s="63">
        <f>IF(D34="","",'基本データ'!$C$15)</f>
      </c>
      <c r="S34" s="63">
        <f>IF($D34="","",'基本データ'!$C$17)</f>
      </c>
      <c r="T34" s="42"/>
      <c r="U34" s="42"/>
      <c r="V34" s="42"/>
      <c r="W34" s="43"/>
      <c r="X34" s="44"/>
      <c r="Y34" s="46"/>
      <c r="Z34" s="67"/>
      <c r="AA34" s="67"/>
      <c r="AB34" s="67"/>
      <c r="AC34" s="67"/>
      <c r="AD34" s="70"/>
    </row>
    <row r="35" spans="1:30" ht="18" customHeight="1">
      <c r="A35" s="69">
        <v>30</v>
      </c>
      <c r="B35" s="191"/>
      <c r="C35" s="191"/>
      <c r="D35" s="43"/>
      <c r="E35" s="45">
        <f>IF(D35="","",VLOOKUP(D35,'参照ﾃｰﾌﾞﾙ'!$A$5:$F$100,3,FALSE))</f>
      </c>
      <c r="F35" s="45">
        <f>IF(D35="","",VLOOKUP(D35,'参照ﾃｰﾌﾞﾙ'!$A$5:$F$288,5,FALSE))</f>
      </c>
      <c r="G35" s="60"/>
      <c r="H35" s="288">
        <f>IF(G35="","",VLOOKUP(G35,'参照ﾃｰﾌﾞﾙ'!$H$5:$I$64,2))</f>
      </c>
      <c r="I35" s="67"/>
      <c r="J35" s="61">
        <f t="shared" si="0"/>
      </c>
      <c r="K35" s="242"/>
      <c r="L35" s="341" t="s">
        <v>911</v>
      </c>
      <c r="M35" s="299"/>
      <c r="N35" s="42"/>
      <c r="O35" s="42"/>
      <c r="P35" s="42"/>
      <c r="Q35" s="42"/>
      <c r="R35" s="63">
        <f>IF(D35="","",'基本データ'!$C$15)</f>
      </c>
      <c r="S35" s="63">
        <f>IF($D35="","",'基本データ'!$C$17)</f>
      </c>
      <c r="T35" s="42"/>
      <c r="U35" s="42"/>
      <c r="V35" s="42"/>
      <c r="W35" s="43"/>
      <c r="X35" s="44"/>
      <c r="Y35" s="46"/>
      <c r="Z35" s="67"/>
      <c r="AA35" s="67"/>
      <c r="AB35" s="67"/>
      <c r="AC35" s="67"/>
      <c r="AD35" s="70"/>
    </row>
    <row r="36" spans="1:30" ht="18" customHeight="1">
      <c r="A36" s="69">
        <v>31</v>
      </c>
      <c r="B36" s="191"/>
      <c r="C36" s="191"/>
      <c r="D36" s="43"/>
      <c r="E36" s="45">
        <f>IF(D36="","",VLOOKUP(D36,'参照ﾃｰﾌﾞﾙ'!$A$5:$F$100,3,FALSE))</f>
      </c>
      <c r="F36" s="45">
        <f>IF(D36="","",VLOOKUP(D36,'参照ﾃｰﾌﾞﾙ'!$A$5:$F$288,5,FALSE))</f>
      </c>
      <c r="G36" s="60"/>
      <c r="H36" s="288">
        <f>IF(G36="","",VLOOKUP(G36,'参照ﾃｰﾌﾞﾙ'!$H$5:$I$64,2))</f>
      </c>
      <c r="I36" s="67"/>
      <c r="J36" s="61">
        <f t="shared" si="0"/>
      </c>
      <c r="K36" s="242"/>
      <c r="L36" s="341" t="s">
        <v>911</v>
      </c>
      <c r="M36" s="299"/>
      <c r="N36" s="42"/>
      <c r="O36" s="42"/>
      <c r="P36" s="42"/>
      <c r="Q36" s="42"/>
      <c r="R36" s="63">
        <f>IF(D36="","",'基本データ'!$C$15)</f>
      </c>
      <c r="S36" s="63">
        <f>IF($D36="","",'基本データ'!$C$17)</f>
      </c>
      <c r="T36" s="42"/>
      <c r="U36" s="42"/>
      <c r="V36" s="42"/>
      <c r="W36" s="43"/>
      <c r="X36" s="44"/>
      <c r="Y36" s="46"/>
      <c r="Z36" s="67"/>
      <c r="AA36" s="67"/>
      <c r="AB36" s="67"/>
      <c r="AC36" s="67"/>
      <c r="AD36" s="70"/>
    </row>
    <row r="37" spans="1:30" ht="18" customHeight="1">
      <c r="A37" s="69">
        <v>32</v>
      </c>
      <c r="B37" s="191"/>
      <c r="C37" s="191"/>
      <c r="D37" s="43"/>
      <c r="E37" s="45">
        <f>IF(D37="","",VLOOKUP(D37,'参照ﾃｰﾌﾞﾙ'!$A$5:$F$100,3,FALSE))</f>
      </c>
      <c r="F37" s="45">
        <f>IF(D37="","",VLOOKUP(D37,'参照ﾃｰﾌﾞﾙ'!$A$5:$F$288,5,FALSE))</f>
      </c>
      <c r="G37" s="60"/>
      <c r="H37" s="288">
        <f>IF(G37="","",VLOOKUP(G37,'参照ﾃｰﾌﾞﾙ'!$H$5:$I$64,2))</f>
      </c>
      <c r="I37" s="67"/>
      <c r="J37" s="61">
        <f t="shared" si="0"/>
      </c>
      <c r="K37" s="242"/>
      <c r="L37" s="341" t="s">
        <v>911</v>
      </c>
      <c r="M37" s="299"/>
      <c r="N37" s="42"/>
      <c r="O37" s="42"/>
      <c r="P37" s="42"/>
      <c r="Q37" s="42"/>
      <c r="R37" s="63">
        <f>IF(D37="","",'基本データ'!$C$15)</f>
      </c>
      <c r="S37" s="63">
        <f>IF($D37="","",'基本データ'!$C$17)</f>
      </c>
      <c r="T37" s="42"/>
      <c r="U37" s="42"/>
      <c r="V37" s="42"/>
      <c r="W37" s="43"/>
      <c r="X37" s="44"/>
      <c r="Y37" s="46"/>
      <c r="Z37" s="67"/>
      <c r="AA37" s="67"/>
      <c r="AB37" s="67"/>
      <c r="AC37" s="67"/>
      <c r="AD37" s="70"/>
    </row>
    <row r="38" spans="1:30" ht="18" customHeight="1">
      <c r="A38" s="69">
        <v>33</v>
      </c>
      <c r="B38" s="191"/>
      <c r="C38" s="191"/>
      <c r="D38" s="43"/>
      <c r="E38" s="45">
        <f>IF(D38="","",VLOOKUP(D38,'参照ﾃｰﾌﾞﾙ'!$A$5:$F$100,3,FALSE))</f>
      </c>
      <c r="F38" s="45">
        <f>IF(D38="","",VLOOKUP(D38,'参照ﾃｰﾌﾞﾙ'!$A$5:$F$288,5,FALSE))</f>
      </c>
      <c r="G38" s="60"/>
      <c r="H38" s="288">
        <f>IF(G38="","",VLOOKUP(G38,'参照ﾃｰﾌﾞﾙ'!$H$5:$I$64,2))</f>
      </c>
      <c r="I38" s="67"/>
      <c r="J38" s="61">
        <f t="shared" si="0"/>
      </c>
      <c r="K38" s="242"/>
      <c r="L38" s="341" t="s">
        <v>911</v>
      </c>
      <c r="M38" s="299"/>
      <c r="N38" s="42"/>
      <c r="O38" s="42"/>
      <c r="P38" s="42"/>
      <c r="Q38" s="42"/>
      <c r="R38" s="63">
        <f>IF(D38="","",'基本データ'!$C$15)</f>
      </c>
      <c r="S38" s="63">
        <f>IF($D38="","",'基本データ'!$C$17)</f>
      </c>
      <c r="T38" s="42"/>
      <c r="U38" s="42"/>
      <c r="V38" s="42"/>
      <c r="W38" s="43"/>
      <c r="X38" s="44"/>
      <c r="Y38" s="46"/>
      <c r="Z38" s="67"/>
      <c r="AA38" s="67"/>
      <c r="AB38" s="67"/>
      <c r="AC38" s="67"/>
      <c r="AD38" s="70"/>
    </row>
    <row r="39" spans="1:30" ht="18" customHeight="1">
      <c r="A39" s="69">
        <v>34</v>
      </c>
      <c r="B39" s="191"/>
      <c r="C39" s="191"/>
      <c r="D39" s="43"/>
      <c r="E39" s="45">
        <f>IF(D39="","",VLOOKUP(D39,'参照ﾃｰﾌﾞﾙ'!$A$5:$F$100,3,FALSE))</f>
      </c>
      <c r="F39" s="45">
        <f>IF(D39="","",VLOOKUP(D39,'参照ﾃｰﾌﾞﾙ'!$A$5:$F$288,5,FALSE))</f>
      </c>
      <c r="G39" s="60"/>
      <c r="H39" s="288">
        <f>IF(G39="","",VLOOKUP(G39,'参照ﾃｰﾌﾞﾙ'!$H$5:$I$64,2))</f>
      </c>
      <c r="I39" s="67"/>
      <c r="J39" s="61">
        <f t="shared" si="0"/>
      </c>
      <c r="K39" s="242"/>
      <c r="L39" s="341" t="s">
        <v>911</v>
      </c>
      <c r="M39" s="299"/>
      <c r="N39" s="42"/>
      <c r="O39" s="42"/>
      <c r="P39" s="42"/>
      <c r="Q39" s="42"/>
      <c r="R39" s="63">
        <f>IF(D39="","",'基本データ'!$C$15)</f>
      </c>
      <c r="S39" s="63">
        <f>IF($D39="","",'基本データ'!$C$17)</f>
      </c>
      <c r="T39" s="42"/>
      <c r="U39" s="42"/>
      <c r="V39" s="42"/>
      <c r="W39" s="43"/>
      <c r="X39" s="44"/>
      <c r="Y39" s="46"/>
      <c r="Z39" s="67"/>
      <c r="AA39" s="67"/>
      <c r="AB39" s="67"/>
      <c r="AC39" s="67"/>
      <c r="AD39" s="70"/>
    </row>
    <row r="40" spans="1:30" ht="18" customHeight="1">
      <c r="A40" s="69">
        <v>35</v>
      </c>
      <c r="B40" s="191"/>
      <c r="C40" s="191"/>
      <c r="D40" s="43"/>
      <c r="E40" s="45">
        <f>IF(D40="","",VLOOKUP(D40,'参照ﾃｰﾌﾞﾙ'!$A$5:$F$100,3,FALSE))</f>
      </c>
      <c r="F40" s="45">
        <f>IF(D40="","",VLOOKUP(D40,'参照ﾃｰﾌﾞﾙ'!$A$5:$F$288,5,FALSE))</f>
      </c>
      <c r="G40" s="60"/>
      <c r="H40" s="288">
        <f>IF(G40="","",VLOOKUP(G40,'参照ﾃｰﾌﾞﾙ'!$H$5:$I$64,2))</f>
      </c>
      <c r="I40" s="67"/>
      <c r="J40" s="61">
        <f t="shared" si="0"/>
      </c>
      <c r="K40" s="242"/>
      <c r="L40" s="341" t="s">
        <v>911</v>
      </c>
      <c r="M40" s="299"/>
      <c r="N40" s="42"/>
      <c r="O40" s="42"/>
      <c r="P40" s="42"/>
      <c r="Q40" s="42"/>
      <c r="R40" s="63">
        <f>IF(D40="","",'基本データ'!$C$15)</f>
      </c>
      <c r="S40" s="63">
        <f>IF($D40="","",'基本データ'!$C$17)</f>
      </c>
      <c r="T40" s="42"/>
      <c r="U40" s="42"/>
      <c r="V40" s="42"/>
      <c r="W40" s="43"/>
      <c r="X40" s="44"/>
      <c r="Y40" s="46"/>
      <c r="Z40" s="67"/>
      <c r="AA40" s="67"/>
      <c r="AB40" s="67"/>
      <c r="AC40" s="67"/>
      <c r="AD40" s="70"/>
    </row>
    <row r="41" spans="1:30" ht="18" customHeight="1">
      <c r="A41" s="69">
        <v>36</v>
      </c>
      <c r="B41" s="191"/>
      <c r="C41" s="191"/>
      <c r="D41" s="43"/>
      <c r="E41" s="45">
        <f>IF(D41="","",VLOOKUP(D41,'参照ﾃｰﾌﾞﾙ'!$A$5:$F$100,3,FALSE))</f>
      </c>
      <c r="F41" s="45">
        <f>IF(D41="","",VLOOKUP(D41,'参照ﾃｰﾌﾞﾙ'!$A$5:$F$288,5,FALSE))</f>
      </c>
      <c r="G41" s="60"/>
      <c r="H41" s="288">
        <f>IF(G41="","",VLOOKUP(G41,'参照ﾃｰﾌﾞﾙ'!$H$5:$I$64,2))</f>
      </c>
      <c r="I41" s="67"/>
      <c r="J41" s="61">
        <f t="shared" si="0"/>
      </c>
      <c r="K41" s="242"/>
      <c r="L41" s="341" t="s">
        <v>911</v>
      </c>
      <c r="M41" s="299"/>
      <c r="N41" s="42"/>
      <c r="O41" s="42"/>
      <c r="P41" s="42"/>
      <c r="Q41" s="42"/>
      <c r="R41" s="63">
        <f>IF(D41="","",'基本データ'!$C$15)</f>
      </c>
      <c r="S41" s="63">
        <f>IF($D41="","",'基本データ'!$C$17)</f>
      </c>
      <c r="T41" s="42"/>
      <c r="U41" s="42"/>
      <c r="V41" s="42"/>
      <c r="W41" s="43"/>
      <c r="X41" s="44"/>
      <c r="Y41" s="46"/>
      <c r="Z41" s="67"/>
      <c r="AA41" s="67"/>
      <c r="AB41" s="67"/>
      <c r="AC41" s="67"/>
      <c r="AD41" s="70"/>
    </row>
    <row r="42" spans="1:30" ht="18" customHeight="1">
      <c r="A42" s="69">
        <v>37</v>
      </c>
      <c r="B42" s="191"/>
      <c r="C42" s="191"/>
      <c r="D42" s="43"/>
      <c r="E42" s="45">
        <f>IF(D42="","",VLOOKUP(D42,'参照ﾃｰﾌﾞﾙ'!$A$5:$F$100,3,FALSE))</f>
      </c>
      <c r="F42" s="45">
        <f>IF(D42="","",VLOOKUP(D42,'参照ﾃｰﾌﾞﾙ'!$A$5:$F$288,5,FALSE))</f>
      </c>
      <c r="G42" s="60"/>
      <c r="H42" s="288">
        <f>IF(G42="","",VLOOKUP(G42,'参照ﾃｰﾌﾞﾙ'!$H$5:$I$64,2))</f>
      </c>
      <c r="I42" s="67"/>
      <c r="J42" s="61">
        <f t="shared" si="0"/>
      </c>
      <c r="K42" s="242"/>
      <c r="L42" s="341" t="s">
        <v>911</v>
      </c>
      <c r="M42" s="299"/>
      <c r="N42" s="42"/>
      <c r="O42" s="42"/>
      <c r="P42" s="42"/>
      <c r="Q42" s="42"/>
      <c r="R42" s="63">
        <f>IF(D42="","",'基本データ'!$C$15)</f>
      </c>
      <c r="S42" s="63">
        <f>IF($D42="","",'基本データ'!$C$17)</f>
      </c>
      <c r="T42" s="42"/>
      <c r="U42" s="42"/>
      <c r="V42" s="42"/>
      <c r="W42" s="43"/>
      <c r="X42" s="44"/>
      <c r="Y42" s="46"/>
      <c r="Z42" s="67"/>
      <c r="AA42" s="67"/>
      <c r="AB42" s="67"/>
      <c r="AC42" s="67"/>
      <c r="AD42" s="70"/>
    </row>
    <row r="43" spans="1:30" ht="18" customHeight="1">
      <c r="A43" s="69">
        <v>38</v>
      </c>
      <c r="B43" s="191"/>
      <c r="C43" s="191"/>
      <c r="D43" s="43"/>
      <c r="E43" s="45">
        <f>IF(D43="","",VLOOKUP(D43,'参照ﾃｰﾌﾞﾙ'!$A$5:$F$100,3,FALSE))</f>
      </c>
      <c r="F43" s="45">
        <f>IF(D43="","",VLOOKUP(D43,'参照ﾃｰﾌﾞﾙ'!$A$5:$F$288,5,FALSE))</f>
      </c>
      <c r="G43" s="60"/>
      <c r="H43" s="288">
        <f>IF(G43="","",VLOOKUP(G43,'参照ﾃｰﾌﾞﾙ'!$H$5:$I$64,2))</f>
      </c>
      <c r="I43" s="67"/>
      <c r="J43" s="61">
        <f t="shared" si="0"/>
      </c>
      <c r="K43" s="242"/>
      <c r="L43" s="341" t="s">
        <v>911</v>
      </c>
      <c r="M43" s="299"/>
      <c r="N43" s="42"/>
      <c r="O43" s="42"/>
      <c r="P43" s="42"/>
      <c r="Q43" s="42"/>
      <c r="R43" s="63">
        <f>IF(D43="","",'基本データ'!$C$15)</f>
      </c>
      <c r="S43" s="63">
        <f>IF($D43="","",'基本データ'!$C$17)</f>
      </c>
      <c r="T43" s="42"/>
      <c r="U43" s="42"/>
      <c r="V43" s="42"/>
      <c r="W43" s="43"/>
      <c r="X43" s="44"/>
      <c r="Y43" s="46"/>
      <c r="Z43" s="67"/>
      <c r="AA43" s="67"/>
      <c r="AB43" s="67"/>
      <c r="AC43" s="67"/>
      <c r="AD43" s="70"/>
    </row>
    <row r="44" spans="1:30" ht="18" customHeight="1">
      <c r="A44" s="69">
        <v>39</v>
      </c>
      <c r="B44" s="191"/>
      <c r="C44" s="191"/>
      <c r="D44" s="43"/>
      <c r="E44" s="45">
        <f>IF(D44="","",VLOOKUP(D44,'参照ﾃｰﾌﾞﾙ'!$A$5:$F$100,3,FALSE))</f>
      </c>
      <c r="F44" s="45">
        <f>IF(D44="","",VLOOKUP(D44,'参照ﾃｰﾌﾞﾙ'!$A$5:$F$288,5,FALSE))</f>
      </c>
      <c r="G44" s="60"/>
      <c r="H44" s="288">
        <f>IF(G44="","",VLOOKUP(G44,'参照ﾃｰﾌﾞﾙ'!$H$5:$I$64,2))</f>
      </c>
      <c r="I44" s="67"/>
      <c r="J44" s="61">
        <f t="shared" si="0"/>
      </c>
      <c r="K44" s="242"/>
      <c r="L44" s="341" t="s">
        <v>911</v>
      </c>
      <c r="M44" s="299"/>
      <c r="N44" s="42"/>
      <c r="O44" s="42"/>
      <c r="P44" s="42"/>
      <c r="Q44" s="42"/>
      <c r="R44" s="63">
        <f>IF(D44="","",'基本データ'!$C$15)</f>
      </c>
      <c r="S44" s="63">
        <f>IF($D44="","",'基本データ'!$C$17)</f>
      </c>
      <c r="T44" s="42"/>
      <c r="U44" s="42"/>
      <c r="V44" s="42"/>
      <c r="W44" s="43"/>
      <c r="X44" s="44"/>
      <c r="Y44" s="46"/>
      <c r="Z44" s="67"/>
      <c r="AA44" s="67"/>
      <c r="AB44" s="67"/>
      <c r="AC44" s="67"/>
      <c r="AD44" s="70"/>
    </row>
    <row r="45" spans="1:30" ht="18" customHeight="1">
      <c r="A45" s="69">
        <v>40</v>
      </c>
      <c r="B45" s="191"/>
      <c r="C45" s="191"/>
      <c r="D45" s="43"/>
      <c r="E45" s="45">
        <f>IF(D45="","",VLOOKUP(D45,'参照ﾃｰﾌﾞﾙ'!$A$5:$F$100,3,FALSE))</f>
      </c>
      <c r="F45" s="45">
        <f>IF(D45="","",VLOOKUP(D45,'参照ﾃｰﾌﾞﾙ'!$A$5:$F$288,5,FALSE))</f>
      </c>
      <c r="G45" s="60"/>
      <c r="H45" s="288">
        <f>IF(G45="","",VLOOKUP(G45,'参照ﾃｰﾌﾞﾙ'!$H$5:$I$64,2))</f>
      </c>
      <c r="I45" s="67"/>
      <c r="J45" s="61">
        <f t="shared" si="0"/>
      </c>
      <c r="K45" s="242"/>
      <c r="L45" s="341" t="s">
        <v>911</v>
      </c>
      <c r="M45" s="299"/>
      <c r="N45" s="42"/>
      <c r="O45" s="42"/>
      <c r="P45" s="42"/>
      <c r="Q45" s="42"/>
      <c r="R45" s="63">
        <f>IF(D45="","",'基本データ'!$C$15)</f>
      </c>
      <c r="S45" s="63">
        <f>IF($D45="","",'基本データ'!$C$17)</f>
      </c>
      <c r="T45" s="42"/>
      <c r="U45" s="42"/>
      <c r="V45" s="42"/>
      <c r="W45" s="43"/>
      <c r="X45" s="44"/>
      <c r="Y45" s="46"/>
      <c r="Z45" s="67"/>
      <c r="AA45" s="67"/>
      <c r="AB45" s="67"/>
      <c r="AC45" s="67"/>
      <c r="AD45" s="70"/>
    </row>
    <row r="46" spans="1:30" ht="18" customHeight="1">
      <c r="A46" s="69">
        <v>41</v>
      </c>
      <c r="B46" s="191"/>
      <c r="C46" s="191"/>
      <c r="D46" s="43"/>
      <c r="E46" s="45">
        <f>IF(D46="","",VLOOKUP(D46,'参照ﾃｰﾌﾞﾙ'!$A$5:$F$100,3,FALSE))</f>
      </c>
      <c r="F46" s="45">
        <f>IF(D46="","",VLOOKUP(D46,'参照ﾃｰﾌﾞﾙ'!$A$5:$F$288,5,FALSE))</f>
      </c>
      <c r="G46" s="60"/>
      <c r="H46" s="288">
        <f>IF(G46="","",VLOOKUP(G46,'参照ﾃｰﾌﾞﾙ'!$H$5:$I$64,2))</f>
      </c>
      <c r="I46" s="67"/>
      <c r="J46" s="61">
        <f t="shared" si="0"/>
      </c>
      <c r="K46" s="242"/>
      <c r="L46" s="341" t="s">
        <v>911</v>
      </c>
      <c r="M46" s="299"/>
      <c r="N46" s="42"/>
      <c r="O46" s="42"/>
      <c r="P46" s="42"/>
      <c r="Q46" s="42"/>
      <c r="R46" s="63">
        <f>IF(D46="","",'基本データ'!$C$15)</f>
      </c>
      <c r="S46" s="63">
        <f>IF($D46="","",'基本データ'!$C$17)</f>
      </c>
      <c r="T46" s="42"/>
      <c r="U46" s="42"/>
      <c r="V46" s="42"/>
      <c r="W46" s="43"/>
      <c r="X46" s="44"/>
      <c r="Y46" s="46"/>
      <c r="Z46" s="67"/>
      <c r="AA46" s="67"/>
      <c r="AB46" s="67"/>
      <c r="AC46" s="67"/>
      <c r="AD46" s="70"/>
    </row>
    <row r="47" spans="1:30" ht="18" customHeight="1">
      <c r="A47" s="69">
        <v>42</v>
      </c>
      <c r="B47" s="191"/>
      <c r="C47" s="191"/>
      <c r="D47" s="43"/>
      <c r="E47" s="45">
        <f>IF(D47="","",VLOOKUP(D47,'参照ﾃｰﾌﾞﾙ'!$A$5:$F$100,3,FALSE))</f>
      </c>
      <c r="F47" s="45">
        <f>IF(D47="","",VLOOKUP(D47,'参照ﾃｰﾌﾞﾙ'!$A$5:$F$288,5,FALSE))</f>
      </c>
      <c r="G47" s="60"/>
      <c r="H47" s="288">
        <f>IF(G47="","",VLOOKUP(G47,'参照ﾃｰﾌﾞﾙ'!$H$5:$I$64,2))</f>
      </c>
      <c r="I47" s="67"/>
      <c r="J47" s="61">
        <f t="shared" si="0"/>
      </c>
      <c r="K47" s="242"/>
      <c r="L47" s="341" t="s">
        <v>911</v>
      </c>
      <c r="M47" s="299"/>
      <c r="N47" s="42"/>
      <c r="O47" s="42"/>
      <c r="P47" s="42"/>
      <c r="Q47" s="42"/>
      <c r="R47" s="63">
        <f>IF(D47="","",'基本データ'!$C$15)</f>
      </c>
      <c r="S47" s="63">
        <f>IF($D47="","",'基本データ'!$C$17)</f>
      </c>
      <c r="T47" s="42"/>
      <c r="U47" s="42"/>
      <c r="V47" s="42"/>
      <c r="W47" s="43"/>
      <c r="X47" s="44"/>
      <c r="Y47" s="46"/>
      <c r="Z47" s="67"/>
      <c r="AA47" s="67"/>
      <c r="AB47" s="67"/>
      <c r="AC47" s="67"/>
      <c r="AD47" s="70"/>
    </row>
    <row r="48" spans="1:30" ht="18" customHeight="1">
      <c r="A48" s="69">
        <v>43</v>
      </c>
      <c r="B48" s="191"/>
      <c r="C48" s="191"/>
      <c r="D48" s="43"/>
      <c r="E48" s="45">
        <f>IF(D48="","",VLOOKUP(D48,'参照ﾃｰﾌﾞﾙ'!$A$5:$F$100,3,FALSE))</f>
      </c>
      <c r="F48" s="45">
        <f>IF(D48="","",VLOOKUP(D48,'参照ﾃｰﾌﾞﾙ'!$A$5:$F$288,5,FALSE))</f>
      </c>
      <c r="G48" s="60"/>
      <c r="H48" s="288">
        <f>IF(G48="","",VLOOKUP(G48,'参照ﾃｰﾌﾞﾙ'!$H$5:$I$64,2))</f>
      </c>
      <c r="I48" s="67"/>
      <c r="J48" s="61">
        <f t="shared" si="0"/>
      </c>
      <c r="K48" s="242"/>
      <c r="L48" s="341" t="s">
        <v>911</v>
      </c>
      <c r="M48" s="299"/>
      <c r="N48" s="42"/>
      <c r="O48" s="42"/>
      <c r="P48" s="42"/>
      <c r="Q48" s="42"/>
      <c r="R48" s="63">
        <f>IF(D48="","",'基本データ'!$C$15)</f>
      </c>
      <c r="S48" s="63">
        <f>IF($D48="","",'基本データ'!$C$17)</f>
      </c>
      <c r="T48" s="42"/>
      <c r="U48" s="42"/>
      <c r="V48" s="42"/>
      <c r="W48" s="43"/>
      <c r="X48" s="44"/>
      <c r="Y48" s="46"/>
      <c r="Z48" s="67"/>
      <c r="AA48" s="67"/>
      <c r="AB48" s="67"/>
      <c r="AC48" s="67"/>
      <c r="AD48" s="70"/>
    </row>
    <row r="49" spans="1:30" ht="18" customHeight="1">
      <c r="A49" s="69">
        <v>44</v>
      </c>
      <c r="B49" s="191"/>
      <c r="C49" s="191"/>
      <c r="D49" s="43"/>
      <c r="E49" s="45">
        <f>IF(D49="","",VLOOKUP(D49,'参照ﾃｰﾌﾞﾙ'!$A$5:$F$100,3,FALSE))</f>
      </c>
      <c r="F49" s="45">
        <f>IF(D49="","",VLOOKUP(D49,'参照ﾃｰﾌﾞﾙ'!$A$5:$F$288,5,FALSE))</f>
      </c>
      <c r="G49" s="60"/>
      <c r="H49" s="288">
        <f>IF(G49="","",VLOOKUP(G49,'参照ﾃｰﾌﾞﾙ'!$H$5:$I$64,2))</f>
      </c>
      <c r="I49" s="67"/>
      <c r="J49" s="61">
        <f t="shared" si="0"/>
      </c>
      <c r="K49" s="242"/>
      <c r="L49" s="341" t="s">
        <v>911</v>
      </c>
      <c r="M49" s="299"/>
      <c r="N49" s="42"/>
      <c r="O49" s="42"/>
      <c r="P49" s="42"/>
      <c r="Q49" s="42"/>
      <c r="R49" s="63">
        <f>IF(D49="","",'基本データ'!$C$15)</f>
      </c>
      <c r="S49" s="63">
        <f>IF($D49="","",'基本データ'!$C$17)</f>
      </c>
      <c r="T49" s="42"/>
      <c r="U49" s="42"/>
      <c r="V49" s="42"/>
      <c r="W49" s="43"/>
      <c r="X49" s="44"/>
      <c r="Y49" s="46"/>
      <c r="Z49" s="67"/>
      <c r="AA49" s="67"/>
      <c r="AB49" s="67"/>
      <c r="AC49" s="67"/>
      <c r="AD49" s="70"/>
    </row>
    <row r="50" spans="1:30" ht="18" customHeight="1">
      <c r="A50" s="69">
        <v>45</v>
      </c>
      <c r="B50" s="191"/>
      <c r="C50" s="191"/>
      <c r="D50" s="43"/>
      <c r="E50" s="45">
        <f>IF(D50="","",VLOOKUP(D50,'参照ﾃｰﾌﾞﾙ'!$A$5:$F$100,3,FALSE))</f>
      </c>
      <c r="F50" s="45">
        <f>IF(D50="","",VLOOKUP(D50,'参照ﾃｰﾌﾞﾙ'!$A$5:$F$288,5,FALSE))</f>
      </c>
      <c r="G50" s="60"/>
      <c r="H50" s="288">
        <f>IF(G50="","",VLOOKUP(G50,'参照ﾃｰﾌﾞﾙ'!$H$5:$I$64,2))</f>
      </c>
      <c r="I50" s="67"/>
      <c r="J50" s="61">
        <f t="shared" si="0"/>
      </c>
      <c r="K50" s="242"/>
      <c r="L50" s="341" t="s">
        <v>911</v>
      </c>
      <c r="M50" s="299"/>
      <c r="N50" s="42"/>
      <c r="O50" s="42"/>
      <c r="P50" s="42"/>
      <c r="Q50" s="42"/>
      <c r="R50" s="63">
        <f>IF(D50="","",'基本データ'!$C$15)</f>
      </c>
      <c r="S50" s="63">
        <f>IF($D50="","",'基本データ'!$C$17)</f>
      </c>
      <c r="T50" s="42"/>
      <c r="U50" s="42"/>
      <c r="V50" s="42"/>
      <c r="W50" s="43"/>
      <c r="X50" s="44"/>
      <c r="Y50" s="46"/>
      <c r="Z50" s="67"/>
      <c r="AA50" s="67"/>
      <c r="AB50" s="67"/>
      <c r="AC50" s="67"/>
      <c r="AD50" s="70"/>
    </row>
    <row r="51" spans="1:30" ht="18" customHeight="1">
      <c r="A51" s="69">
        <v>46</v>
      </c>
      <c r="B51" s="191"/>
      <c r="C51" s="191"/>
      <c r="D51" s="43"/>
      <c r="E51" s="45">
        <f>IF(D51="","",VLOOKUP(D51,'参照ﾃｰﾌﾞﾙ'!$A$5:$F$100,3,FALSE))</f>
      </c>
      <c r="F51" s="45">
        <f>IF(D51="","",VLOOKUP(D51,'参照ﾃｰﾌﾞﾙ'!$A$5:$F$288,5,FALSE))</f>
      </c>
      <c r="G51" s="60"/>
      <c r="H51" s="288">
        <f>IF(G51="","",VLOOKUP(G51,'参照ﾃｰﾌﾞﾙ'!$H$5:$I$64,2))</f>
      </c>
      <c r="I51" s="67"/>
      <c r="J51" s="61">
        <f t="shared" si="0"/>
      </c>
      <c r="K51" s="242"/>
      <c r="L51" s="341" t="s">
        <v>911</v>
      </c>
      <c r="M51" s="299"/>
      <c r="N51" s="42"/>
      <c r="O51" s="42"/>
      <c r="P51" s="42"/>
      <c r="Q51" s="42"/>
      <c r="R51" s="63">
        <f>IF(D51="","",'基本データ'!$C$15)</f>
      </c>
      <c r="S51" s="63">
        <f>IF($D51="","",'基本データ'!$C$17)</f>
      </c>
      <c r="T51" s="42"/>
      <c r="U51" s="42"/>
      <c r="V51" s="42"/>
      <c r="W51" s="43"/>
      <c r="X51" s="44"/>
      <c r="Y51" s="46"/>
      <c r="Z51" s="67"/>
      <c r="AA51" s="67"/>
      <c r="AB51" s="67"/>
      <c r="AC51" s="67"/>
      <c r="AD51" s="70"/>
    </row>
    <row r="52" spans="1:30" ht="18" customHeight="1">
      <c r="A52" s="69">
        <v>47</v>
      </c>
      <c r="B52" s="191"/>
      <c r="C52" s="191"/>
      <c r="D52" s="43"/>
      <c r="E52" s="45">
        <f>IF(D52="","",VLOOKUP(D52,'参照ﾃｰﾌﾞﾙ'!$A$5:$F$100,3,FALSE))</f>
      </c>
      <c r="F52" s="45">
        <f>IF(D52="","",VLOOKUP(D52,'参照ﾃｰﾌﾞﾙ'!$A$5:$F$288,5,FALSE))</f>
      </c>
      <c r="G52" s="60"/>
      <c r="H52" s="288">
        <f>IF(G52="","",VLOOKUP(G52,'参照ﾃｰﾌﾞﾙ'!$H$5:$I$64,2))</f>
      </c>
      <c r="I52" s="67"/>
      <c r="J52" s="61">
        <f t="shared" si="0"/>
      </c>
      <c r="K52" s="242"/>
      <c r="L52" s="341" t="s">
        <v>911</v>
      </c>
      <c r="M52" s="299"/>
      <c r="N52" s="42"/>
      <c r="O52" s="42"/>
      <c r="P52" s="42"/>
      <c r="Q52" s="42"/>
      <c r="R52" s="63">
        <f>IF(D52="","",'基本データ'!$C$15)</f>
      </c>
      <c r="S52" s="63">
        <f>IF($D52="","",'基本データ'!$C$17)</f>
      </c>
      <c r="T52" s="42"/>
      <c r="U52" s="42"/>
      <c r="V52" s="42"/>
      <c r="W52" s="43"/>
      <c r="X52" s="44"/>
      <c r="Y52" s="46"/>
      <c r="Z52" s="67"/>
      <c r="AA52" s="67"/>
      <c r="AB52" s="67"/>
      <c r="AC52" s="67"/>
      <c r="AD52" s="70"/>
    </row>
    <row r="53" spans="1:30" ht="18" customHeight="1">
      <c r="A53" s="69">
        <v>48</v>
      </c>
      <c r="B53" s="191"/>
      <c r="C53" s="191"/>
      <c r="D53" s="43"/>
      <c r="E53" s="45">
        <f>IF(D53="","",VLOOKUP(D53,'参照ﾃｰﾌﾞﾙ'!$A$5:$F$100,3,FALSE))</f>
      </c>
      <c r="F53" s="45">
        <f>IF(D53="","",VLOOKUP(D53,'参照ﾃｰﾌﾞﾙ'!$A$5:$F$288,5,FALSE))</f>
      </c>
      <c r="G53" s="60"/>
      <c r="H53" s="288">
        <f>IF(G53="","",VLOOKUP(G53,'参照ﾃｰﾌﾞﾙ'!$H$5:$I$64,2))</f>
      </c>
      <c r="I53" s="67"/>
      <c r="J53" s="61">
        <f t="shared" si="0"/>
      </c>
      <c r="K53" s="242"/>
      <c r="L53" s="341" t="s">
        <v>911</v>
      </c>
      <c r="M53" s="299"/>
      <c r="N53" s="42"/>
      <c r="O53" s="42"/>
      <c r="P53" s="42"/>
      <c r="Q53" s="42"/>
      <c r="R53" s="63">
        <f>IF(D53="","",'基本データ'!$C$15)</f>
      </c>
      <c r="S53" s="63">
        <f>IF($D53="","",'基本データ'!$C$17)</f>
      </c>
      <c r="T53" s="42"/>
      <c r="U53" s="42"/>
      <c r="V53" s="42"/>
      <c r="W53" s="43"/>
      <c r="X53" s="44"/>
      <c r="Y53" s="46"/>
      <c r="Z53" s="67"/>
      <c r="AA53" s="67"/>
      <c r="AB53" s="67"/>
      <c r="AC53" s="67"/>
      <c r="AD53" s="70"/>
    </row>
    <row r="54" spans="1:30" ht="18" customHeight="1">
      <c r="A54" s="69">
        <v>49</v>
      </c>
      <c r="B54" s="191"/>
      <c r="C54" s="191"/>
      <c r="D54" s="43"/>
      <c r="E54" s="45">
        <f>IF(D54="","",VLOOKUP(D54,'参照ﾃｰﾌﾞﾙ'!$A$5:$F$100,3,FALSE))</f>
      </c>
      <c r="F54" s="45">
        <f>IF(D54="","",VLOOKUP(D54,'参照ﾃｰﾌﾞﾙ'!$A$5:$F$288,5,FALSE))</f>
      </c>
      <c r="G54" s="60"/>
      <c r="H54" s="288">
        <f>IF(G54="","",VLOOKUP(G54,'参照ﾃｰﾌﾞﾙ'!$H$5:$I$64,2))</f>
      </c>
      <c r="I54" s="67"/>
      <c r="J54" s="61">
        <f t="shared" si="0"/>
      </c>
      <c r="K54" s="242"/>
      <c r="L54" s="341" t="s">
        <v>911</v>
      </c>
      <c r="M54" s="299"/>
      <c r="N54" s="42"/>
      <c r="O54" s="42"/>
      <c r="P54" s="42"/>
      <c r="Q54" s="42"/>
      <c r="R54" s="63">
        <f>IF(D54="","",'基本データ'!$C$15)</f>
      </c>
      <c r="S54" s="63">
        <f>IF($D54="","",'基本データ'!$C$17)</f>
      </c>
      <c r="T54" s="42"/>
      <c r="U54" s="42"/>
      <c r="V54" s="42"/>
      <c r="W54" s="43"/>
      <c r="X54" s="44"/>
      <c r="Y54" s="46"/>
      <c r="Z54" s="67"/>
      <c r="AA54" s="67"/>
      <c r="AB54" s="67"/>
      <c r="AC54" s="67"/>
      <c r="AD54" s="70"/>
    </row>
    <row r="55" spans="1:30" ht="18" customHeight="1">
      <c r="A55" s="69">
        <v>50</v>
      </c>
      <c r="B55" s="191"/>
      <c r="C55" s="191"/>
      <c r="D55" s="43"/>
      <c r="E55" s="45">
        <f>IF(D55="","",VLOOKUP(D55,'参照ﾃｰﾌﾞﾙ'!$A$5:$F$100,3,FALSE))</f>
      </c>
      <c r="F55" s="45">
        <f>IF(D55="","",VLOOKUP(D55,'参照ﾃｰﾌﾞﾙ'!$A$5:$F$288,5,FALSE))</f>
      </c>
      <c r="G55" s="60"/>
      <c r="H55" s="288">
        <f>IF(G55="","",VLOOKUP(G55,'参照ﾃｰﾌﾞﾙ'!$H$5:$I$64,2))</f>
      </c>
      <c r="I55" s="67"/>
      <c r="J55" s="61">
        <f t="shared" si="0"/>
      </c>
      <c r="K55" s="242"/>
      <c r="L55" s="341" t="s">
        <v>911</v>
      </c>
      <c r="M55" s="299"/>
      <c r="N55" s="42"/>
      <c r="O55" s="42"/>
      <c r="P55" s="42"/>
      <c r="Q55" s="42"/>
      <c r="R55" s="63">
        <f>IF(D55="","",'基本データ'!$C$15)</f>
      </c>
      <c r="S55" s="63">
        <f>IF($D55="","",'基本データ'!$C$17)</f>
      </c>
      <c r="T55" s="42"/>
      <c r="U55" s="42"/>
      <c r="V55" s="42"/>
      <c r="W55" s="43"/>
      <c r="X55" s="44"/>
      <c r="Y55" s="46"/>
      <c r="Z55" s="67"/>
      <c r="AA55" s="67"/>
      <c r="AB55" s="67"/>
      <c r="AC55" s="67"/>
      <c r="AD55" s="70"/>
    </row>
    <row r="56" spans="1:30" ht="18" customHeight="1">
      <c r="A56" s="69">
        <v>51</v>
      </c>
      <c r="B56" s="191"/>
      <c r="C56" s="191"/>
      <c r="D56" s="43"/>
      <c r="E56" s="45">
        <f>IF(D56="","",VLOOKUP(D56,'参照ﾃｰﾌﾞﾙ'!$A$5:$F$100,3,FALSE))</f>
      </c>
      <c r="F56" s="45">
        <f>IF(D56="","",VLOOKUP(D56,'参照ﾃｰﾌﾞﾙ'!$A$5:$F$288,5,FALSE))</f>
      </c>
      <c r="G56" s="60"/>
      <c r="H56" s="288">
        <f>IF(G56="","",VLOOKUP(G56,'参照ﾃｰﾌﾞﾙ'!$H$5:$I$64,2))</f>
      </c>
      <c r="I56" s="67"/>
      <c r="J56" s="61">
        <f t="shared" si="0"/>
      </c>
      <c r="K56" s="242"/>
      <c r="L56" s="341" t="s">
        <v>911</v>
      </c>
      <c r="M56" s="299"/>
      <c r="N56" s="42"/>
      <c r="O56" s="42"/>
      <c r="P56" s="42"/>
      <c r="Q56" s="42"/>
      <c r="R56" s="63">
        <f>IF(D56="","",'基本データ'!$C$15)</f>
      </c>
      <c r="S56" s="63">
        <f>IF($D56="","",'基本データ'!$C$17)</f>
      </c>
      <c r="T56" s="42"/>
      <c r="U56" s="42"/>
      <c r="V56" s="42"/>
      <c r="W56" s="43"/>
      <c r="X56" s="44"/>
      <c r="Y56" s="46"/>
      <c r="Z56" s="67"/>
      <c r="AA56" s="67"/>
      <c r="AB56" s="67"/>
      <c r="AC56" s="67"/>
      <c r="AD56" s="70"/>
    </row>
    <row r="57" spans="1:30" ht="18" customHeight="1">
      <c r="A57" s="69">
        <v>52</v>
      </c>
      <c r="B57" s="191"/>
      <c r="C57" s="191"/>
      <c r="D57" s="43"/>
      <c r="E57" s="45">
        <f>IF(D57="","",VLOOKUP(D57,'参照ﾃｰﾌﾞﾙ'!$A$5:$F$100,3,FALSE))</f>
      </c>
      <c r="F57" s="45">
        <f>IF(D57="","",VLOOKUP(D57,'参照ﾃｰﾌﾞﾙ'!$A$5:$F$288,5,FALSE))</f>
      </c>
      <c r="G57" s="60"/>
      <c r="H57" s="288">
        <f>IF(G57="","",VLOOKUP(G57,'参照ﾃｰﾌﾞﾙ'!$H$5:$I$64,2))</f>
      </c>
      <c r="I57" s="67"/>
      <c r="J57" s="61">
        <f t="shared" si="0"/>
      </c>
      <c r="K57" s="242"/>
      <c r="L57" s="341" t="s">
        <v>911</v>
      </c>
      <c r="M57" s="299"/>
      <c r="N57" s="42"/>
      <c r="O57" s="42"/>
      <c r="P57" s="42"/>
      <c r="Q57" s="42"/>
      <c r="R57" s="63">
        <f>IF(D57="","",'基本データ'!$C$15)</f>
      </c>
      <c r="S57" s="63">
        <f>IF($D57="","",'基本データ'!$C$17)</f>
      </c>
      <c r="T57" s="42"/>
      <c r="U57" s="42"/>
      <c r="V57" s="42"/>
      <c r="W57" s="43"/>
      <c r="X57" s="44"/>
      <c r="Y57" s="46"/>
      <c r="Z57" s="67"/>
      <c r="AA57" s="67"/>
      <c r="AB57" s="67"/>
      <c r="AC57" s="67"/>
      <c r="AD57" s="70"/>
    </row>
    <row r="58" spans="1:30" ht="18" customHeight="1">
      <c r="A58" s="69">
        <v>53</v>
      </c>
      <c r="B58" s="191"/>
      <c r="C58" s="191"/>
      <c r="D58" s="43"/>
      <c r="E58" s="45">
        <f>IF(D58="","",VLOOKUP(D58,'参照ﾃｰﾌﾞﾙ'!$A$5:$F$100,3,FALSE))</f>
      </c>
      <c r="F58" s="45">
        <f>IF(D58="","",VLOOKUP(D58,'参照ﾃｰﾌﾞﾙ'!$A$5:$F$288,5,FALSE))</f>
      </c>
      <c r="G58" s="60"/>
      <c r="H58" s="288">
        <f>IF(G58="","",VLOOKUP(G58,'参照ﾃｰﾌﾞﾙ'!$H$5:$I$64,2))</f>
      </c>
      <c r="I58" s="67"/>
      <c r="J58" s="61">
        <f t="shared" si="0"/>
      </c>
      <c r="K58" s="242"/>
      <c r="L58" s="341" t="s">
        <v>911</v>
      </c>
      <c r="M58" s="299"/>
      <c r="N58" s="42"/>
      <c r="O58" s="42"/>
      <c r="P58" s="42"/>
      <c r="Q58" s="42"/>
      <c r="R58" s="63">
        <f>IF(D58="","",'基本データ'!$C$15)</f>
      </c>
      <c r="S58" s="63">
        <f>IF($D58="","",'基本データ'!$C$17)</f>
      </c>
      <c r="T58" s="42"/>
      <c r="U58" s="42"/>
      <c r="V58" s="42"/>
      <c r="W58" s="43"/>
      <c r="X58" s="44"/>
      <c r="Y58" s="46"/>
      <c r="Z58" s="67"/>
      <c r="AA58" s="67"/>
      <c r="AB58" s="67"/>
      <c r="AC58" s="67"/>
      <c r="AD58" s="70"/>
    </row>
    <row r="59" spans="1:30" ht="18" customHeight="1">
      <c r="A59" s="69">
        <v>54</v>
      </c>
      <c r="B59" s="191"/>
      <c r="C59" s="191"/>
      <c r="D59" s="43"/>
      <c r="E59" s="45">
        <f>IF(D59="","",VLOOKUP(D59,'参照ﾃｰﾌﾞﾙ'!$A$5:$F$100,3,FALSE))</f>
      </c>
      <c r="F59" s="45">
        <f>IF(D59="","",VLOOKUP(D59,'参照ﾃｰﾌﾞﾙ'!$A$5:$F$288,5,FALSE))</f>
      </c>
      <c r="G59" s="60"/>
      <c r="H59" s="288">
        <f>IF(G59="","",VLOOKUP(G59,'参照ﾃｰﾌﾞﾙ'!$H$5:$I$64,2))</f>
      </c>
      <c r="I59" s="67"/>
      <c r="J59" s="61">
        <f t="shared" si="0"/>
      </c>
      <c r="K59" s="242"/>
      <c r="L59" s="341" t="s">
        <v>911</v>
      </c>
      <c r="M59" s="299"/>
      <c r="N59" s="42"/>
      <c r="O59" s="42"/>
      <c r="P59" s="42"/>
      <c r="Q59" s="42"/>
      <c r="R59" s="63">
        <f>IF(D59="","",'基本データ'!$C$15)</f>
      </c>
      <c r="S59" s="63">
        <f>IF($D59="","",'基本データ'!$C$17)</f>
      </c>
      <c r="T59" s="42"/>
      <c r="U59" s="42"/>
      <c r="V59" s="42"/>
      <c r="W59" s="43"/>
      <c r="X59" s="44"/>
      <c r="Y59" s="46"/>
      <c r="Z59" s="67"/>
      <c r="AA59" s="67"/>
      <c r="AB59" s="67"/>
      <c r="AC59" s="67"/>
      <c r="AD59" s="70"/>
    </row>
    <row r="60" spans="1:30" ht="18" customHeight="1">
      <c r="A60" s="69">
        <v>55</v>
      </c>
      <c r="B60" s="191"/>
      <c r="C60" s="191"/>
      <c r="D60" s="43"/>
      <c r="E60" s="45">
        <f>IF(D60="","",VLOOKUP(D60,'参照ﾃｰﾌﾞﾙ'!$A$5:$F$100,3,FALSE))</f>
      </c>
      <c r="F60" s="45">
        <f>IF(D60="","",VLOOKUP(D60,'参照ﾃｰﾌﾞﾙ'!$A$5:$F$288,5,FALSE))</f>
      </c>
      <c r="G60" s="60"/>
      <c r="H60" s="288">
        <f>IF(G60="","",VLOOKUP(G60,'参照ﾃｰﾌﾞﾙ'!$H$5:$I$64,2))</f>
      </c>
      <c r="I60" s="67"/>
      <c r="J60" s="61">
        <f t="shared" si="0"/>
      </c>
      <c r="K60" s="242"/>
      <c r="L60" s="341" t="s">
        <v>911</v>
      </c>
      <c r="M60" s="299"/>
      <c r="N60" s="42"/>
      <c r="O60" s="42"/>
      <c r="P60" s="42"/>
      <c r="Q60" s="42"/>
      <c r="R60" s="63">
        <f>IF(D60="","",'基本データ'!$C$15)</f>
      </c>
      <c r="S60" s="63">
        <f>IF($D60="","",'基本データ'!$C$17)</f>
      </c>
      <c r="T60" s="42"/>
      <c r="U60" s="42"/>
      <c r="V60" s="42"/>
      <c r="W60" s="43"/>
      <c r="X60" s="44"/>
      <c r="Y60" s="46"/>
      <c r="Z60" s="67"/>
      <c r="AA60" s="67"/>
      <c r="AB60" s="67"/>
      <c r="AC60" s="67"/>
      <c r="AD60" s="70"/>
    </row>
    <row r="61" spans="1:30" ht="18" customHeight="1">
      <c r="A61" s="69">
        <v>56</v>
      </c>
      <c r="B61" s="191"/>
      <c r="C61" s="191"/>
      <c r="D61" s="43"/>
      <c r="E61" s="45">
        <f>IF(D61="","",VLOOKUP(D61,'参照ﾃｰﾌﾞﾙ'!$A$5:$F$100,3,FALSE))</f>
      </c>
      <c r="F61" s="45">
        <f>IF(D61="","",VLOOKUP(D61,'参照ﾃｰﾌﾞﾙ'!$A$5:$F$288,5,FALSE))</f>
      </c>
      <c r="G61" s="60"/>
      <c r="H61" s="288">
        <f>IF(G61="","",VLOOKUP(G61,'参照ﾃｰﾌﾞﾙ'!$H$5:$I$64,2))</f>
      </c>
      <c r="I61" s="67"/>
      <c r="J61" s="61">
        <f t="shared" si="0"/>
      </c>
      <c r="K61" s="242"/>
      <c r="L61" s="341" t="s">
        <v>911</v>
      </c>
      <c r="M61" s="299"/>
      <c r="N61" s="42"/>
      <c r="O61" s="42"/>
      <c r="P61" s="42"/>
      <c r="Q61" s="42"/>
      <c r="R61" s="63">
        <f>IF(D61="","",'基本データ'!$C$15)</f>
      </c>
      <c r="S61" s="63">
        <f>IF($D61="","",'基本データ'!$C$17)</f>
      </c>
      <c r="T61" s="42"/>
      <c r="U61" s="42"/>
      <c r="V61" s="42"/>
      <c r="W61" s="43"/>
      <c r="X61" s="44"/>
      <c r="Y61" s="46"/>
      <c r="Z61" s="67"/>
      <c r="AA61" s="67"/>
      <c r="AB61" s="67"/>
      <c r="AC61" s="67"/>
      <c r="AD61" s="70"/>
    </row>
    <row r="62" spans="1:30" ht="18" customHeight="1">
      <c r="A62" s="69">
        <v>57</v>
      </c>
      <c r="B62" s="191"/>
      <c r="C62" s="191"/>
      <c r="D62" s="43"/>
      <c r="E62" s="45">
        <f>IF(D62="","",VLOOKUP(D62,'参照ﾃｰﾌﾞﾙ'!$A$5:$F$100,3,FALSE))</f>
      </c>
      <c r="F62" s="45">
        <f>IF(D62="","",VLOOKUP(D62,'参照ﾃｰﾌﾞﾙ'!$A$5:$F$288,5,FALSE))</f>
      </c>
      <c r="G62" s="60"/>
      <c r="H62" s="288">
        <f>IF(G62="","",VLOOKUP(G62,'参照ﾃｰﾌﾞﾙ'!$H$5:$I$64,2))</f>
      </c>
      <c r="I62" s="67"/>
      <c r="J62" s="61">
        <f t="shared" si="0"/>
      </c>
      <c r="K62" s="242"/>
      <c r="L62" s="341" t="s">
        <v>911</v>
      </c>
      <c r="M62" s="299"/>
      <c r="N62" s="42"/>
      <c r="O62" s="42"/>
      <c r="P62" s="42"/>
      <c r="Q62" s="42"/>
      <c r="R62" s="63">
        <f>IF(D62="","",'基本データ'!$C$15)</f>
      </c>
      <c r="S62" s="63">
        <f>IF($D62="","",'基本データ'!$C$17)</f>
      </c>
      <c r="T62" s="42"/>
      <c r="U62" s="42"/>
      <c r="V62" s="42"/>
      <c r="W62" s="43"/>
      <c r="X62" s="44"/>
      <c r="Y62" s="46"/>
      <c r="Z62" s="67"/>
      <c r="AA62" s="67"/>
      <c r="AB62" s="67"/>
      <c r="AC62" s="67"/>
      <c r="AD62" s="70"/>
    </row>
    <row r="63" spans="1:30" ht="18" customHeight="1">
      <c r="A63" s="69">
        <v>58</v>
      </c>
      <c r="B63" s="191"/>
      <c r="C63" s="191"/>
      <c r="D63" s="43"/>
      <c r="E63" s="45">
        <f>IF(D63="","",VLOOKUP(D63,'参照ﾃｰﾌﾞﾙ'!$A$5:$F$100,3,FALSE))</f>
      </c>
      <c r="F63" s="45">
        <f>IF(D63="","",VLOOKUP(D63,'参照ﾃｰﾌﾞﾙ'!$A$5:$F$288,5,FALSE))</f>
      </c>
      <c r="G63" s="60"/>
      <c r="H63" s="288">
        <f>IF(G63="","",VLOOKUP(G63,'参照ﾃｰﾌﾞﾙ'!$H$5:$I$64,2))</f>
      </c>
      <c r="I63" s="67"/>
      <c r="J63" s="61">
        <f t="shared" si="0"/>
      </c>
      <c r="K63" s="242"/>
      <c r="L63" s="341" t="s">
        <v>911</v>
      </c>
      <c r="M63" s="299"/>
      <c r="N63" s="42"/>
      <c r="O63" s="42"/>
      <c r="P63" s="42"/>
      <c r="Q63" s="42"/>
      <c r="R63" s="63">
        <f>IF(D63="","",'基本データ'!$C$15)</f>
      </c>
      <c r="S63" s="63">
        <f>IF($D63="","",'基本データ'!$C$17)</f>
      </c>
      <c r="T63" s="42"/>
      <c r="U63" s="42"/>
      <c r="V63" s="42"/>
      <c r="W63" s="43"/>
      <c r="X63" s="44"/>
      <c r="Y63" s="46"/>
      <c r="Z63" s="67"/>
      <c r="AA63" s="67"/>
      <c r="AB63" s="67"/>
      <c r="AC63" s="67"/>
      <c r="AD63" s="70"/>
    </row>
    <row r="64" spans="1:30" ht="18" customHeight="1">
      <c r="A64" s="69">
        <v>59</v>
      </c>
      <c r="B64" s="191"/>
      <c r="C64" s="191"/>
      <c r="D64" s="43"/>
      <c r="E64" s="45">
        <f>IF(D64="","",VLOOKUP(D64,'参照ﾃｰﾌﾞﾙ'!$A$5:$F$100,3,FALSE))</f>
      </c>
      <c r="F64" s="45">
        <f>IF(D64="","",VLOOKUP(D64,'参照ﾃｰﾌﾞﾙ'!$A$5:$F$288,5,FALSE))</f>
      </c>
      <c r="G64" s="60"/>
      <c r="H64" s="288">
        <f>IF(G64="","",VLOOKUP(G64,'参照ﾃｰﾌﾞﾙ'!$H$5:$I$64,2))</f>
      </c>
      <c r="I64" s="67"/>
      <c r="J64" s="61">
        <f t="shared" si="0"/>
      </c>
      <c r="K64" s="242"/>
      <c r="L64" s="341" t="s">
        <v>911</v>
      </c>
      <c r="M64" s="299"/>
      <c r="N64" s="42"/>
      <c r="O64" s="42"/>
      <c r="P64" s="42"/>
      <c r="Q64" s="42"/>
      <c r="R64" s="63">
        <f>IF(D64="","",'基本データ'!$C$15)</f>
      </c>
      <c r="S64" s="63">
        <f>IF($D64="","",'基本データ'!$C$17)</f>
      </c>
      <c r="T64" s="42"/>
      <c r="U64" s="42"/>
      <c r="V64" s="42"/>
      <c r="W64" s="43"/>
      <c r="X64" s="44"/>
      <c r="Y64" s="46"/>
      <c r="Z64" s="67"/>
      <c r="AA64" s="67"/>
      <c r="AB64" s="67"/>
      <c r="AC64" s="67"/>
      <c r="AD64" s="70"/>
    </row>
    <row r="65" spans="1:30" ht="18" customHeight="1">
      <c r="A65" s="69">
        <v>60</v>
      </c>
      <c r="B65" s="191"/>
      <c r="C65" s="191"/>
      <c r="D65" s="43"/>
      <c r="E65" s="45">
        <f>IF(D65="","",VLOOKUP(D65,'参照ﾃｰﾌﾞﾙ'!$A$5:$F$100,3,FALSE))</f>
      </c>
      <c r="F65" s="45">
        <f>IF(D65="","",VLOOKUP(D65,'参照ﾃｰﾌﾞﾙ'!$A$5:$F$288,5,FALSE))</f>
      </c>
      <c r="G65" s="60"/>
      <c r="H65" s="288">
        <f>IF(G65="","",VLOOKUP(G65,'参照ﾃｰﾌﾞﾙ'!$H$5:$I$64,2))</f>
      </c>
      <c r="I65" s="67"/>
      <c r="J65" s="61">
        <f t="shared" si="0"/>
      </c>
      <c r="K65" s="242"/>
      <c r="L65" s="341" t="s">
        <v>911</v>
      </c>
      <c r="M65" s="299"/>
      <c r="N65" s="42"/>
      <c r="O65" s="42"/>
      <c r="P65" s="42"/>
      <c r="Q65" s="42"/>
      <c r="R65" s="63">
        <f>IF(D65="","",'基本データ'!$C$15)</f>
      </c>
      <c r="S65" s="63">
        <f>IF($D65="","",'基本データ'!$C$17)</f>
      </c>
      <c r="T65" s="42"/>
      <c r="U65" s="42"/>
      <c r="V65" s="42"/>
      <c r="W65" s="43"/>
      <c r="X65" s="44"/>
      <c r="Y65" s="46"/>
      <c r="Z65" s="67"/>
      <c r="AA65" s="67"/>
      <c r="AB65" s="67"/>
      <c r="AC65" s="67"/>
      <c r="AD65" s="70"/>
    </row>
    <row r="66" spans="1:30" ht="18" customHeight="1">
      <c r="A66" s="69">
        <v>61</v>
      </c>
      <c r="B66" s="191"/>
      <c r="C66" s="191"/>
      <c r="D66" s="43"/>
      <c r="E66" s="45">
        <f>IF(D66="","",VLOOKUP(D66,'参照ﾃｰﾌﾞﾙ'!$A$5:$F$100,3,FALSE))</f>
      </c>
      <c r="F66" s="45">
        <f>IF(D66="","",VLOOKUP(D66,'参照ﾃｰﾌﾞﾙ'!$A$5:$F$288,5,FALSE))</f>
      </c>
      <c r="G66" s="60"/>
      <c r="H66" s="288">
        <f>IF(G66="","",VLOOKUP(G66,'参照ﾃｰﾌﾞﾙ'!$H$5:$I$64,2))</f>
      </c>
      <c r="I66" s="67"/>
      <c r="J66" s="61">
        <f t="shared" si="0"/>
      </c>
      <c r="K66" s="242"/>
      <c r="L66" s="341" t="s">
        <v>911</v>
      </c>
      <c r="M66" s="299"/>
      <c r="N66" s="42"/>
      <c r="O66" s="42"/>
      <c r="P66" s="42"/>
      <c r="Q66" s="42"/>
      <c r="R66" s="63">
        <f>IF(D66="","",'基本データ'!$C$15)</f>
      </c>
      <c r="S66" s="63">
        <f>IF($D66="","",'基本データ'!$C$17)</f>
      </c>
      <c r="T66" s="42"/>
      <c r="U66" s="42"/>
      <c r="V66" s="42"/>
      <c r="W66" s="43"/>
      <c r="X66" s="44"/>
      <c r="Y66" s="46"/>
      <c r="Z66" s="67"/>
      <c r="AA66" s="67"/>
      <c r="AB66" s="67"/>
      <c r="AC66" s="67"/>
      <c r="AD66" s="70"/>
    </row>
    <row r="67" spans="1:30" ht="18" customHeight="1">
      <c r="A67" s="69">
        <v>62</v>
      </c>
      <c r="B67" s="191"/>
      <c r="C67" s="191"/>
      <c r="D67" s="43"/>
      <c r="E67" s="45">
        <f>IF(D67="","",VLOOKUP(D67,'参照ﾃｰﾌﾞﾙ'!$A$5:$F$100,3,FALSE))</f>
      </c>
      <c r="F67" s="45">
        <f>IF(D67="","",VLOOKUP(D67,'参照ﾃｰﾌﾞﾙ'!$A$5:$F$288,5,FALSE))</f>
      </c>
      <c r="G67" s="60"/>
      <c r="H67" s="288">
        <f>IF(G67="","",VLOOKUP(G67,'参照ﾃｰﾌﾞﾙ'!$H$5:$I$64,2))</f>
      </c>
      <c r="I67" s="67"/>
      <c r="J67" s="61">
        <f t="shared" si="0"/>
      </c>
      <c r="K67" s="242"/>
      <c r="L67" s="341" t="s">
        <v>911</v>
      </c>
      <c r="M67" s="299"/>
      <c r="N67" s="42"/>
      <c r="O67" s="42"/>
      <c r="P67" s="42"/>
      <c r="Q67" s="42"/>
      <c r="R67" s="63">
        <f>IF(D67="","",'基本データ'!$C$15)</f>
      </c>
      <c r="S67" s="63">
        <f>IF($D67="","",'基本データ'!$C$17)</f>
      </c>
      <c r="T67" s="42"/>
      <c r="U67" s="42"/>
      <c r="V67" s="42"/>
      <c r="W67" s="43"/>
      <c r="X67" s="44"/>
      <c r="Y67" s="46"/>
      <c r="Z67" s="67"/>
      <c r="AA67" s="67"/>
      <c r="AB67" s="67"/>
      <c r="AC67" s="67"/>
      <c r="AD67" s="70"/>
    </row>
    <row r="68" spans="1:30" ht="18" customHeight="1">
      <c r="A68" s="69">
        <v>63</v>
      </c>
      <c r="B68" s="191"/>
      <c r="C68" s="191"/>
      <c r="D68" s="43"/>
      <c r="E68" s="45">
        <f>IF(D68="","",VLOOKUP(D68,'参照ﾃｰﾌﾞﾙ'!$A$5:$F$100,3,FALSE))</f>
      </c>
      <c r="F68" s="45">
        <f>IF(D68="","",VLOOKUP(D68,'参照ﾃｰﾌﾞﾙ'!$A$5:$F$288,5,FALSE))</f>
      </c>
      <c r="G68" s="60"/>
      <c r="H68" s="288">
        <f>IF(G68="","",VLOOKUP(G68,'参照ﾃｰﾌﾞﾙ'!$H$5:$I$64,2))</f>
      </c>
      <c r="I68" s="67"/>
      <c r="J68" s="61">
        <f t="shared" si="0"/>
      </c>
      <c r="K68" s="242"/>
      <c r="L68" s="341" t="s">
        <v>911</v>
      </c>
      <c r="M68" s="299"/>
      <c r="N68" s="42"/>
      <c r="O68" s="42"/>
      <c r="P68" s="42"/>
      <c r="Q68" s="42"/>
      <c r="R68" s="63">
        <f>IF(D68="","",'基本データ'!$C$15)</f>
      </c>
      <c r="S68" s="63">
        <f>IF($D68="","",'基本データ'!$C$17)</f>
      </c>
      <c r="T68" s="42"/>
      <c r="U68" s="42"/>
      <c r="V68" s="42"/>
      <c r="W68" s="43"/>
      <c r="X68" s="44"/>
      <c r="Y68" s="46"/>
      <c r="Z68" s="67"/>
      <c r="AA68" s="67"/>
      <c r="AB68" s="67"/>
      <c r="AC68" s="67"/>
      <c r="AD68" s="70"/>
    </row>
    <row r="69" spans="1:30" ht="18" customHeight="1">
      <c r="A69" s="69">
        <v>64</v>
      </c>
      <c r="B69" s="191"/>
      <c r="C69" s="191"/>
      <c r="D69" s="43"/>
      <c r="E69" s="45">
        <f>IF(D69="","",VLOOKUP(D69,'参照ﾃｰﾌﾞﾙ'!$A$5:$F$100,3,FALSE))</f>
      </c>
      <c r="F69" s="45">
        <f>IF(D69="","",VLOOKUP(D69,'参照ﾃｰﾌﾞﾙ'!$A$5:$F$288,5,FALSE))</f>
      </c>
      <c r="G69" s="60"/>
      <c r="H69" s="288">
        <f>IF(G69="","",VLOOKUP(G69,'参照ﾃｰﾌﾞﾙ'!$H$5:$I$64,2))</f>
      </c>
      <c r="I69" s="67"/>
      <c r="J69" s="61">
        <f t="shared" si="0"/>
      </c>
      <c r="K69" s="242"/>
      <c r="L69" s="341" t="s">
        <v>911</v>
      </c>
      <c r="M69" s="299"/>
      <c r="N69" s="42"/>
      <c r="O69" s="42"/>
      <c r="P69" s="42"/>
      <c r="Q69" s="42"/>
      <c r="R69" s="63">
        <f>IF(D69="","",'基本データ'!$C$15)</f>
      </c>
      <c r="S69" s="63">
        <f>IF($D69="","",'基本データ'!$C$17)</f>
      </c>
      <c r="T69" s="42"/>
      <c r="U69" s="42"/>
      <c r="V69" s="42"/>
      <c r="W69" s="43"/>
      <c r="X69" s="44"/>
      <c r="Y69" s="46"/>
      <c r="Z69" s="67"/>
      <c r="AA69" s="67"/>
      <c r="AB69" s="67"/>
      <c r="AC69" s="67"/>
      <c r="AD69" s="70"/>
    </row>
    <row r="70" spans="1:30" ht="18" customHeight="1">
      <c r="A70" s="69">
        <v>65</v>
      </c>
      <c r="B70" s="191"/>
      <c r="C70" s="191"/>
      <c r="D70" s="43"/>
      <c r="E70" s="45">
        <f>IF(D70="","",VLOOKUP(D70,'参照ﾃｰﾌﾞﾙ'!$A$5:$F$100,3,FALSE))</f>
      </c>
      <c r="F70" s="45">
        <f>IF(D70="","",VLOOKUP(D70,'参照ﾃｰﾌﾞﾙ'!$A$5:$F$288,5,FALSE))</f>
      </c>
      <c r="G70" s="60"/>
      <c r="H70" s="288">
        <f>IF(G70="","",VLOOKUP(G70,'参照ﾃｰﾌﾞﾙ'!$H$5:$I$64,2))</f>
      </c>
      <c r="I70" s="67"/>
      <c r="J70" s="61">
        <f t="shared" si="0"/>
      </c>
      <c r="K70" s="242"/>
      <c r="L70" s="341" t="s">
        <v>911</v>
      </c>
      <c r="M70" s="299"/>
      <c r="N70" s="42"/>
      <c r="O70" s="42"/>
      <c r="P70" s="42"/>
      <c r="Q70" s="42"/>
      <c r="R70" s="63">
        <f>IF(D70="","",'基本データ'!$C$15)</f>
      </c>
      <c r="S70" s="63">
        <f>IF($D70="","",'基本データ'!$C$17)</f>
      </c>
      <c r="T70" s="42"/>
      <c r="U70" s="42"/>
      <c r="V70" s="42"/>
      <c r="W70" s="43"/>
      <c r="X70" s="44"/>
      <c r="Y70" s="46"/>
      <c r="Z70" s="67"/>
      <c r="AA70" s="67"/>
      <c r="AB70" s="67"/>
      <c r="AC70" s="67"/>
      <c r="AD70" s="70"/>
    </row>
    <row r="71" spans="1:30" ht="18" customHeight="1">
      <c r="A71" s="69">
        <v>66</v>
      </c>
      <c r="B71" s="191"/>
      <c r="C71" s="191"/>
      <c r="D71" s="43"/>
      <c r="E71" s="45">
        <f>IF(D71="","",VLOOKUP(D71,'参照ﾃｰﾌﾞﾙ'!$A$5:$F$100,3,FALSE))</f>
      </c>
      <c r="F71" s="45">
        <f>IF(D71="","",VLOOKUP(D71,'参照ﾃｰﾌﾞﾙ'!$A$5:$F$288,5,FALSE))</f>
      </c>
      <c r="G71" s="60"/>
      <c r="H71" s="288">
        <f>IF(G71="","",VLOOKUP(G71,'参照ﾃｰﾌﾞﾙ'!$H$5:$I$64,2))</f>
      </c>
      <c r="I71" s="67"/>
      <c r="J71" s="61">
        <f t="shared" si="0"/>
      </c>
      <c r="K71" s="242"/>
      <c r="L71" s="341" t="s">
        <v>911</v>
      </c>
      <c r="M71" s="299"/>
      <c r="N71" s="42"/>
      <c r="O71" s="42"/>
      <c r="P71" s="42"/>
      <c r="Q71" s="42"/>
      <c r="R71" s="63">
        <f>IF(D71="","",'基本データ'!$C$15)</f>
      </c>
      <c r="S71" s="63">
        <f>IF($D71="","",'基本データ'!$C$17)</f>
      </c>
      <c r="T71" s="42"/>
      <c r="U71" s="42"/>
      <c r="V71" s="42"/>
      <c r="W71" s="43"/>
      <c r="X71" s="44"/>
      <c r="Y71" s="46"/>
      <c r="Z71" s="67"/>
      <c r="AA71" s="67"/>
      <c r="AB71" s="67"/>
      <c r="AC71" s="67"/>
      <c r="AD71" s="70"/>
    </row>
    <row r="72" spans="1:30" ht="18" customHeight="1">
      <c r="A72" s="69">
        <v>67</v>
      </c>
      <c r="B72" s="191"/>
      <c r="C72" s="191"/>
      <c r="D72" s="43"/>
      <c r="E72" s="45">
        <f>IF(D72="","",VLOOKUP(D72,'参照ﾃｰﾌﾞﾙ'!$A$5:$F$100,3,FALSE))</f>
      </c>
      <c r="F72" s="45">
        <f>IF(D72="","",VLOOKUP(D72,'参照ﾃｰﾌﾞﾙ'!$A$5:$F$288,5,FALSE))</f>
      </c>
      <c r="G72" s="60"/>
      <c r="H72" s="288">
        <f>IF(G72="","",VLOOKUP(G72,'参照ﾃｰﾌﾞﾙ'!$H$5:$I$64,2))</f>
      </c>
      <c r="I72" s="67"/>
      <c r="J72" s="61">
        <f t="shared" si="0"/>
      </c>
      <c r="K72" s="242"/>
      <c r="L72" s="341" t="s">
        <v>911</v>
      </c>
      <c r="M72" s="299"/>
      <c r="N72" s="42"/>
      <c r="O72" s="42"/>
      <c r="P72" s="42"/>
      <c r="Q72" s="42"/>
      <c r="R72" s="63">
        <f>IF(D72="","",'基本データ'!$C$15)</f>
      </c>
      <c r="S72" s="63">
        <f>IF($D72="","",'基本データ'!$C$17)</f>
      </c>
      <c r="T72" s="42"/>
      <c r="U72" s="42"/>
      <c r="V72" s="42"/>
      <c r="W72" s="43"/>
      <c r="X72" s="44"/>
      <c r="Y72" s="46"/>
      <c r="Z72" s="67"/>
      <c r="AA72" s="67"/>
      <c r="AB72" s="67"/>
      <c r="AC72" s="67"/>
      <c r="AD72" s="70"/>
    </row>
    <row r="73" spans="1:30" ht="18" customHeight="1">
      <c r="A73" s="69">
        <v>68</v>
      </c>
      <c r="B73" s="191"/>
      <c r="C73" s="191"/>
      <c r="D73" s="43"/>
      <c r="E73" s="45">
        <f>IF(D73="","",VLOOKUP(D73,'参照ﾃｰﾌﾞﾙ'!$A$5:$F$100,3,FALSE))</f>
      </c>
      <c r="F73" s="45">
        <f>IF(D73="","",VLOOKUP(D73,'参照ﾃｰﾌﾞﾙ'!$A$5:$F$288,5,FALSE))</f>
      </c>
      <c r="G73" s="60"/>
      <c r="H73" s="288">
        <f>IF(G73="","",VLOOKUP(G73,'参照ﾃｰﾌﾞﾙ'!$H$5:$I$64,2))</f>
      </c>
      <c r="I73" s="67"/>
      <c r="J73" s="61">
        <f t="shared" si="0"/>
      </c>
      <c r="K73" s="242"/>
      <c r="L73" s="341" t="s">
        <v>911</v>
      </c>
      <c r="M73" s="299"/>
      <c r="N73" s="42"/>
      <c r="O73" s="42"/>
      <c r="P73" s="42"/>
      <c r="Q73" s="42"/>
      <c r="R73" s="63">
        <f>IF(D73="","",'基本データ'!$C$15)</f>
      </c>
      <c r="S73" s="63">
        <f>IF($D73="","",'基本データ'!$C$17)</f>
      </c>
      <c r="T73" s="42"/>
      <c r="U73" s="42"/>
      <c r="V73" s="42"/>
      <c r="W73" s="43"/>
      <c r="X73" s="44"/>
      <c r="Y73" s="46"/>
      <c r="Z73" s="67"/>
      <c r="AA73" s="67"/>
      <c r="AB73" s="67"/>
      <c r="AC73" s="67"/>
      <c r="AD73" s="70"/>
    </row>
    <row r="74" spans="1:30" ht="18" customHeight="1">
      <c r="A74" s="69">
        <v>69</v>
      </c>
      <c r="B74" s="191"/>
      <c r="C74" s="191"/>
      <c r="D74" s="43"/>
      <c r="E74" s="45">
        <f>IF(D74="","",VLOOKUP(D74,'参照ﾃｰﾌﾞﾙ'!$A$5:$F$100,3,FALSE))</f>
      </c>
      <c r="F74" s="45">
        <f>IF(D74="","",VLOOKUP(D74,'参照ﾃｰﾌﾞﾙ'!$A$5:$F$288,5,FALSE))</f>
      </c>
      <c r="G74" s="60"/>
      <c r="H74" s="288">
        <f>IF(G74="","",VLOOKUP(G74,'参照ﾃｰﾌﾞﾙ'!$H$5:$I$64,2))</f>
      </c>
      <c r="I74" s="67"/>
      <c r="J74" s="61">
        <f t="shared" si="0"/>
      </c>
      <c r="K74" s="242"/>
      <c r="L74" s="341" t="s">
        <v>911</v>
      </c>
      <c r="M74" s="299"/>
      <c r="N74" s="42"/>
      <c r="O74" s="42"/>
      <c r="P74" s="42"/>
      <c r="Q74" s="42"/>
      <c r="R74" s="63">
        <f>IF(D74="","",'基本データ'!$C$15)</f>
      </c>
      <c r="S74" s="63">
        <f>IF($D74="","",'基本データ'!$C$17)</f>
      </c>
      <c r="T74" s="42"/>
      <c r="U74" s="42"/>
      <c r="V74" s="42"/>
      <c r="W74" s="43"/>
      <c r="X74" s="44"/>
      <c r="Y74" s="46"/>
      <c r="Z74" s="67"/>
      <c r="AA74" s="67"/>
      <c r="AB74" s="67"/>
      <c r="AC74" s="67"/>
      <c r="AD74" s="70"/>
    </row>
    <row r="75" spans="1:30" ht="18" customHeight="1">
      <c r="A75" s="69">
        <v>70</v>
      </c>
      <c r="B75" s="191"/>
      <c r="C75" s="191"/>
      <c r="D75" s="43"/>
      <c r="E75" s="45">
        <f>IF(D75="","",VLOOKUP(D75,'参照ﾃｰﾌﾞﾙ'!$A$5:$F$100,3,FALSE))</f>
      </c>
      <c r="F75" s="45">
        <f>IF(D75="","",VLOOKUP(D75,'参照ﾃｰﾌﾞﾙ'!$A$5:$F$288,5,FALSE))</f>
      </c>
      <c r="G75" s="60"/>
      <c r="H75" s="288">
        <f>IF(G75="","",VLOOKUP(G75,'参照ﾃｰﾌﾞﾙ'!$H$5:$I$64,2))</f>
      </c>
      <c r="I75" s="67"/>
      <c r="J75" s="61">
        <f t="shared" si="0"/>
      </c>
      <c r="K75" s="242"/>
      <c r="L75" s="341" t="s">
        <v>911</v>
      </c>
      <c r="M75" s="299"/>
      <c r="N75" s="42"/>
      <c r="O75" s="42"/>
      <c r="P75" s="42"/>
      <c r="Q75" s="42"/>
      <c r="R75" s="63">
        <f>IF(D75="","",'基本データ'!$C$15)</f>
      </c>
      <c r="S75" s="63">
        <f>IF($D75="","",'基本データ'!$C$17)</f>
      </c>
      <c r="T75" s="42"/>
      <c r="U75" s="42"/>
      <c r="V75" s="42"/>
      <c r="W75" s="43"/>
      <c r="X75" s="44"/>
      <c r="Y75" s="46"/>
      <c r="Z75" s="67"/>
      <c r="AA75" s="67"/>
      <c r="AB75" s="67"/>
      <c r="AC75" s="67"/>
      <c r="AD75" s="70"/>
    </row>
    <row r="76" spans="1:30" ht="18" customHeight="1">
      <c r="A76" s="69">
        <v>71</v>
      </c>
      <c r="B76" s="191"/>
      <c r="C76" s="191"/>
      <c r="D76" s="43"/>
      <c r="E76" s="45">
        <f>IF(D76="","",VLOOKUP(D76,'参照ﾃｰﾌﾞﾙ'!$A$5:$F$100,3,FALSE))</f>
      </c>
      <c r="F76" s="45">
        <f>IF(D76="","",VLOOKUP(D76,'参照ﾃｰﾌﾞﾙ'!$A$5:$F$288,5,FALSE))</f>
      </c>
      <c r="G76" s="60"/>
      <c r="H76" s="288">
        <f>IF(G76="","",VLOOKUP(G76,'参照ﾃｰﾌﾞﾙ'!$H$5:$I$64,2))</f>
      </c>
      <c r="I76" s="67"/>
      <c r="J76" s="61">
        <f t="shared" si="0"/>
      </c>
      <c r="K76" s="242"/>
      <c r="L76" s="341" t="s">
        <v>911</v>
      </c>
      <c r="M76" s="299"/>
      <c r="N76" s="42"/>
      <c r="O76" s="42"/>
      <c r="P76" s="42"/>
      <c r="Q76" s="42"/>
      <c r="R76" s="63">
        <f>IF(D76="","",'基本データ'!$C$15)</f>
      </c>
      <c r="S76" s="63">
        <f>IF($D76="","",'基本データ'!$C$17)</f>
      </c>
      <c r="T76" s="42"/>
      <c r="U76" s="42"/>
      <c r="V76" s="42"/>
      <c r="W76" s="43"/>
      <c r="X76" s="44"/>
      <c r="Y76" s="46"/>
      <c r="Z76" s="67"/>
      <c r="AA76" s="67"/>
      <c r="AB76" s="67"/>
      <c r="AC76" s="67"/>
      <c r="AD76" s="70"/>
    </row>
    <row r="77" spans="1:30" ht="18" customHeight="1">
      <c r="A77" s="69">
        <v>72</v>
      </c>
      <c r="B77" s="191"/>
      <c r="C77" s="191"/>
      <c r="D77" s="43"/>
      <c r="E77" s="45">
        <f>IF(D77="","",VLOOKUP(D77,'参照ﾃｰﾌﾞﾙ'!$A$5:$F$100,3,FALSE))</f>
      </c>
      <c r="F77" s="45">
        <f>IF(D77="","",VLOOKUP(D77,'参照ﾃｰﾌﾞﾙ'!$A$5:$F$288,5,FALSE))</f>
      </c>
      <c r="G77" s="60"/>
      <c r="H77" s="288">
        <f>IF(G77="","",VLOOKUP(G77,'参照ﾃｰﾌﾞﾙ'!$H$5:$I$64,2))</f>
      </c>
      <c r="I77" s="67"/>
      <c r="J77" s="61">
        <f t="shared" si="0"/>
      </c>
      <c r="K77" s="242"/>
      <c r="L77" s="341" t="s">
        <v>911</v>
      </c>
      <c r="M77" s="299"/>
      <c r="N77" s="42"/>
      <c r="O77" s="42"/>
      <c r="P77" s="42"/>
      <c r="Q77" s="42"/>
      <c r="R77" s="63">
        <f>IF(D77="","",'基本データ'!$C$15)</f>
      </c>
      <c r="S77" s="63">
        <f>IF($D77="","",'基本データ'!$C$17)</f>
      </c>
      <c r="T77" s="42"/>
      <c r="U77" s="42"/>
      <c r="V77" s="42"/>
      <c r="W77" s="43"/>
      <c r="X77" s="44"/>
      <c r="Y77" s="46"/>
      <c r="Z77" s="67"/>
      <c r="AA77" s="67"/>
      <c r="AB77" s="67"/>
      <c r="AC77" s="67"/>
      <c r="AD77" s="70"/>
    </row>
    <row r="78" spans="1:30" ht="18" customHeight="1">
      <c r="A78" s="69">
        <v>73</v>
      </c>
      <c r="B78" s="191"/>
      <c r="C78" s="191"/>
      <c r="D78" s="43"/>
      <c r="E78" s="45">
        <f>IF(D78="","",VLOOKUP(D78,'参照ﾃｰﾌﾞﾙ'!$A$5:$F$100,3,FALSE))</f>
      </c>
      <c r="F78" s="45">
        <f>IF(D78="","",VLOOKUP(D78,'参照ﾃｰﾌﾞﾙ'!$A$5:$F$288,5,FALSE))</f>
      </c>
      <c r="G78" s="60"/>
      <c r="H78" s="288">
        <f>IF(G78="","",VLOOKUP(G78,'参照ﾃｰﾌﾞﾙ'!$H$5:$I$64,2))</f>
      </c>
      <c r="I78" s="67"/>
      <c r="J78" s="61">
        <f t="shared" si="0"/>
      </c>
      <c r="K78" s="242"/>
      <c r="L78" s="341" t="s">
        <v>911</v>
      </c>
      <c r="M78" s="299"/>
      <c r="N78" s="42"/>
      <c r="O78" s="42"/>
      <c r="P78" s="42"/>
      <c r="Q78" s="42"/>
      <c r="R78" s="63">
        <f>IF(D78="","",'基本データ'!$C$15)</f>
      </c>
      <c r="S78" s="63">
        <f>IF($D78="","",'基本データ'!$C$17)</f>
      </c>
      <c r="T78" s="42"/>
      <c r="U78" s="42"/>
      <c r="V78" s="42"/>
      <c r="W78" s="43"/>
      <c r="X78" s="44"/>
      <c r="Y78" s="46"/>
      <c r="Z78" s="67"/>
      <c r="AA78" s="67"/>
      <c r="AB78" s="67"/>
      <c r="AC78" s="67"/>
      <c r="AD78" s="70"/>
    </row>
    <row r="79" spans="1:30" ht="18" customHeight="1">
      <c r="A79" s="69">
        <v>74</v>
      </c>
      <c r="B79" s="191"/>
      <c r="C79" s="191"/>
      <c r="D79" s="43"/>
      <c r="E79" s="45">
        <f>IF(D79="","",VLOOKUP(D79,'参照ﾃｰﾌﾞﾙ'!$A$5:$F$100,3,FALSE))</f>
      </c>
      <c r="F79" s="45">
        <f>IF(D79="","",VLOOKUP(D79,'参照ﾃｰﾌﾞﾙ'!$A$5:$F$288,5,FALSE))</f>
      </c>
      <c r="G79" s="60"/>
      <c r="H79" s="288">
        <f>IF(G79="","",VLOOKUP(G79,'参照ﾃｰﾌﾞﾙ'!$H$5:$I$64,2))</f>
      </c>
      <c r="I79" s="67"/>
      <c r="J79" s="61">
        <f t="shared" si="0"/>
      </c>
      <c r="K79" s="242"/>
      <c r="L79" s="341" t="s">
        <v>911</v>
      </c>
      <c r="M79" s="299"/>
      <c r="N79" s="42"/>
      <c r="O79" s="42"/>
      <c r="P79" s="42"/>
      <c r="Q79" s="42"/>
      <c r="R79" s="63">
        <f>IF(D79="","",'基本データ'!$C$15)</f>
      </c>
      <c r="S79" s="63">
        <f>IF($D79="","",'基本データ'!$C$17)</f>
      </c>
      <c r="T79" s="42"/>
      <c r="U79" s="42"/>
      <c r="V79" s="42"/>
      <c r="W79" s="43"/>
      <c r="X79" s="44"/>
      <c r="Y79" s="46"/>
      <c r="Z79" s="67"/>
      <c r="AA79" s="67"/>
      <c r="AB79" s="67"/>
      <c r="AC79" s="67"/>
      <c r="AD79" s="70"/>
    </row>
    <row r="80" spans="1:30" ht="18" customHeight="1">
      <c r="A80" s="69">
        <v>75</v>
      </c>
      <c r="B80" s="191"/>
      <c r="C80" s="191"/>
      <c r="D80" s="43"/>
      <c r="E80" s="45">
        <f>IF(D80="","",VLOOKUP(D80,'参照ﾃｰﾌﾞﾙ'!$A$5:$F$100,3,FALSE))</f>
      </c>
      <c r="F80" s="45">
        <f>IF(D80="","",VLOOKUP(D80,'参照ﾃｰﾌﾞﾙ'!$A$5:$F$288,5,FALSE))</f>
      </c>
      <c r="G80" s="60"/>
      <c r="H80" s="288">
        <f>IF(G80="","",VLOOKUP(G80,'参照ﾃｰﾌﾞﾙ'!$H$5:$I$64,2))</f>
      </c>
      <c r="I80" s="67"/>
      <c r="J80" s="61">
        <f t="shared" si="0"/>
      </c>
      <c r="K80" s="242"/>
      <c r="L80" s="341" t="s">
        <v>911</v>
      </c>
      <c r="M80" s="299"/>
      <c r="N80" s="42"/>
      <c r="O80" s="42"/>
      <c r="P80" s="42"/>
      <c r="Q80" s="42"/>
      <c r="R80" s="63">
        <f>IF(D80="","",'基本データ'!$C$15)</f>
      </c>
      <c r="S80" s="63">
        <f>IF($D80="","",'基本データ'!$C$17)</f>
      </c>
      <c r="T80" s="42"/>
      <c r="U80" s="42"/>
      <c r="V80" s="42"/>
      <c r="W80" s="43"/>
      <c r="X80" s="44"/>
      <c r="Y80" s="46"/>
      <c r="Z80" s="67"/>
      <c r="AA80" s="67"/>
      <c r="AB80" s="67"/>
      <c r="AC80" s="67"/>
      <c r="AD80" s="70"/>
    </row>
    <row r="81" spans="1:30" ht="18" customHeight="1">
      <c r="A81" s="69">
        <v>76</v>
      </c>
      <c r="B81" s="191"/>
      <c r="C81" s="191"/>
      <c r="D81" s="43"/>
      <c r="E81" s="45">
        <f>IF(D81="","",VLOOKUP(D81,'参照ﾃｰﾌﾞﾙ'!$A$5:$F$100,3,FALSE))</f>
      </c>
      <c r="F81" s="45">
        <f>IF(D81="","",VLOOKUP(D81,'参照ﾃｰﾌﾞﾙ'!$A$5:$F$288,5,FALSE))</f>
      </c>
      <c r="G81" s="60"/>
      <c r="H81" s="288">
        <f>IF(G81="","",VLOOKUP(G81,'参照ﾃｰﾌﾞﾙ'!$H$5:$I$64,2))</f>
      </c>
      <c r="I81" s="67"/>
      <c r="J81" s="61">
        <f t="shared" si="0"/>
      </c>
      <c r="K81" s="242"/>
      <c r="L81" s="341" t="s">
        <v>911</v>
      </c>
      <c r="M81" s="299"/>
      <c r="N81" s="42"/>
      <c r="O81" s="42"/>
      <c r="P81" s="42"/>
      <c r="Q81" s="42"/>
      <c r="R81" s="63">
        <f>IF(D81="","",'基本データ'!$C$15)</f>
      </c>
      <c r="S81" s="63">
        <f>IF($D81="","",'基本データ'!$C$17)</f>
      </c>
      <c r="T81" s="42"/>
      <c r="U81" s="42"/>
      <c r="V81" s="42"/>
      <c r="W81" s="43"/>
      <c r="X81" s="44"/>
      <c r="Y81" s="46"/>
      <c r="Z81" s="67"/>
      <c r="AA81" s="67"/>
      <c r="AB81" s="67"/>
      <c r="AC81" s="67"/>
      <c r="AD81" s="70"/>
    </row>
    <row r="82" spans="1:30" ht="18" customHeight="1">
      <c r="A82" s="69">
        <v>77</v>
      </c>
      <c r="B82" s="191"/>
      <c r="C82" s="191"/>
      <c r="D82" s="43"/>
      <c r="E82" s="45">
        <f>IF(D82="","",VLOOKUP(D82,'参照ﾃｰﾌﾞﾙ'!$A$5:$F$100,3,FALSE))</f>
      </c>
      <c r="F82" s="45">
        <f>IF(D82="","",VLOOKUP(D82,'参照ﾃｰﾌﾞﾙ'!$A$5:$F$288,5,FALSE))</f>
      </c>
      <c r="G82" s="60"/>
      <c r="H82" s="288">
        <f>IF(G82="","",VLOOKUP(G82,'参照ﾃｰﾌﾞﾙ'!$H$5:$I$64,2))</f>
      </c>
      <c r="I82" s="67"/>
      <c r="J82" s="61">
        <f t="shared" si="0"/>
      </c>
      <c r="K82" s="242"/>
      <c r="L82" s="341" t="s">
        <v>911</v>
      </c>
      <c r="M82" s="299"/>
      <c r="N82" s="42"/>
      <c r="O82" s="42"/>
      <c r="P82" s="42"/>
      <c r="Q82" s="42"/>
      <c r="R82" s="63">
        <f>IF(D82="","",'基本データ'!$C$15)</f>
      </c>
      <c r="S82" s="63">
        <f>IF($D82="","",'基本データ'!$C$17)</f>
      </c>
      <c r="T82" s="42"/>
      <c r="U82" s="42"/>
      <c r="V82" s="42"/>
      <c r="W82" s="43"/>
      <c r="X82" s="44"/>
      <c r="Y82" s="46"/>
      <c r="Z82" s="67"/>
      <c r="AA82" s="67"/>
      <c r="AB82" s="67"/>
      <c r="AC82" s="67"/>
      <c r="AD82" s="70"/>
    </row>
    <row r="83" spans="1:30" ht="18" customHeight="1">
      <c r="A83" s="69">
        <v>78</v>
      </c>
      <c r="B83" s="191"/>
      <c r="C83" s="191"/>
      <c r="D83" s="43"/>
      <c r="E83" s="45">
        <f>IF(D83="","",VLOOKUP(D83,'参照ﾃｰﾌﾞﾙ'!$A$5:$F$100,3,FALSE))</f>
      </c>
      <c r="F83" s="45">
        <f>IF(D83="","",VLOOKUP(D83,'参照ﾃｰﾌﾞﾙ'!$A$5:$F$288,5,FALSE))</f>
      </c>
      <c r="G83" s="60"/>
      <c r="H83" s="288">
        <f>IF(G83="","",VLOOKUP(G83,'参照ﾃｰﾌﾞﾙ'!$H$5:$I$64,2))</f>
      </c>
      <c r="I83" s="67"/>
      <c r="J83" s="61">
        <f t="shared" si="0"/>
      </c>
      <c r="K83" s="242"/>
      <c r="L83" s="341" t="s">
        <v>911</v>
      </c>
      <c r="M83" s="299"/>
      <c r="N83" s="42"/>
      <c r="O83" s="42"/>
      <c r="P83" s="42"/>
      <c r="Q83" s="42"/>
      <c r="R83" s="63">
        <f>IF(D83="","",'基本データ'!$C$15)</f>
      </c>
      <c r="S83" s="63">
        <f>IF($D83="","",'基本データ'!$C$17)</f>
      </c>
      <c r="T83" s="42"/>
      <c r="U83" s="42"/>
      <c r="V83" s="42"/>
      <c r="W83" s="43"/>
      <c r="X83" s="44"/>
      <c r="Y83" s="46"/>
      <c r="Z83" s="67"/>
      <c r="AA83" s="67"/>
      <c r="AB83" s="67"/>
      <c r="AC83" s="67"/>
      <c r="AD83" s="70"/>
    </row>
    <row r="84" spans="1:30" ht="18" customHeight="1">
      <c r="A84" s="69">
        <v>79</v>
      </c>
      <c r="B84" s="191"/>
      <c r="C84" s="191"/>
      <c r="D84" s="43"/>
      <c r="E84" s="45">
        <f>IF(D84="","",VLOOKUP(D84,'参照ﾃｰﾌﾞﾙ'!$A$5:$F$100,3,FALSE))</f>
      </c>
      <c r="F84" s="45">
        <f>IF(D84="","",VLOOKUP(D84,'参照ﾃｰﾌﾞﾙ'!$A$5:$F$288,5,FALSE))</f>
      </c>
      <c r="G84" s="60"/>
      <c r="H84" s="288">
        <f>IF(G84="","",VLOOKUP(G84,'参照ﾃｰﾌﾞﾙ'!$H$5:$I$64,2))</f>
      </c>
      <c r="I84" s="67"/>
      <c r="J84" s="61">
        <f t="shared" si="0"/>
      </c>
      <c r="K84" s="242"/>
      <c r="L84" s="341" t="s">
        <v>911</v>
      </c>
      <c r="M84" s="299"/>
      <c r="N84" s="42"/>
      <c r="O84" s="42"/>
      <c r="P84" s="42"/>
      <c r="Q84" s="42"/>
      <c r="R84" s="63">
        <f>IF(D84="","",'基本データ'!$C$15)</f>
      </c>
      <c r="S84" s="63">
        <f>IF($D84="","",'基本データ'!$C$17)</f>
      </c>
      <c r="T84" s="42"/>
      <c r="U84" s="42"/>
      <c r="V84" s="42"/>
      <c r="W84" s="43"/>
      <c r="X84" s="44"/>
      <c r="Y84" s="46"/>
      <c r="Z84" s="67"/>
      <c r="AA84" s="67"/>
      <c r="AB84" s="67"/>
      <c r="AC84" s="67"/>
      <c r="AD84" s="70"/>
    </row>
    <row r="85" spans="1:30" ht="18" customHeight="1">
      <c r="A85" s="69">
        <v>80</v>
      </c>
      <c r="B85" s="191"/>
      <c r="C85" s="191"/>
      <c r="D85" s="43"/>
      <c r="E85" s="45">
        <f>IF(D85="","",VLOOKUP(D85,'参照ﾃｰﾌﾞﾙ'!$A$5:$F$100,3,FALSE))</f>
      </c>
      <c r="F85" s="45">
        <f>IF(D85="","",VLOOKUP(D85,'参照ﾃｰﾌﾞﾙ'!$A$5:$F$288,5,FALSE))</f>
      </c>
      <c r="G85" s="60"/>
      <c r="H85" s="288">
        <f>IF(G85="","",VLOOKUP(G85,'参照ﾃｰﾌﾞﾙ'!$H$5:$I$64,2))</f>
      </c>
      <c r="I85" s="67"/>
      <c r="J85" s="61">
        <f t="shared" si="0"/>
      </c>
      <c r="K85" s="242"/>
      <c r="L85" s="341" t="s">
        <v>911</v>
      </c>
      <c r="M85" s="299"/>
      <c r="N85" s="42"/>
      <c r="O85" s="42"/>
      <c r="P85" s="42"/>
      <c r="Q85" s="42"/>
      <c r="R85" s="63">
        <f>IF(D85="","",'基本データ'!$C$15)</f>
      </c>
      <c r="S85" s="63">
        <f>IF($D85="","",'基本データ'!$C$17)</f>
      </c>
      <c r="T85" s="42"/>
      <c r="U85" s="42"/>
      <c r="V85" s="42"/>
      <c r="W85" s="43"/>
      <c r="X85" s="44"/>
      <c r="Y85" s="46"/>
      <c r="Z85" s="67"/>
      <c r="AA85" s="67"/>
      <c r="AB85" s="67"/>
      <c r="AC85" s="67"/>
      <c r="AD85" s="70"/>
    </row>
    <row r="86" spans="1:30" ht="18" customHeight="1">
      <c r="A86" s="69">
        <v>81</v>
      </c>
      <c r="B86" s="191"/>
      <c r="C86" s="191"/>
      <c r="D86" s="43"/>
      <c r="E86" s="45">
        <f>IF(D86="","",VLOOKUP(D86,'参照ﾃｰﾌﾞﾙ'!$A$5:$F$100,3,FALSE))</f>
      </c>
      <c r="F86" s="45">
        <f>IF(D86="","",VLOOKUP(D86,'参照ﾃｰﾌﾞﾙ'!$A$5:$F$288,5,FALSE))</f>
      </c>
      <c r="G86" s="60"/>
      <c r="H86" s="288">
        <f>IF(G86="","",VLOOKUP(G86,'参照ﾃｰﾌﾞﾙ'!$H$5:$I$64,2))</f>
      </c>
      <c r="I86" s="67"/>
      <c r="J86" s="61">
        <f t="shared" si="0"/>
      </c>
      <c r="K86" s="242"/>
      <c r="L86" s="341" t="s">
        <v>911</v>
      </c>
      <c r="M86" s="299"/>
      <c r="N86" s="42"/>
      <c r="O86" s="42"/>
      <c r="P86" s="42"/>
      <c r="Q86" s="42"/>
      <c r="R86" s="63">
        <f>IF(D86="","",'基本データ'!$C$15)</f>
      </c>
      <c r="S86" s="63">
        <f>IF($D86="","",'基本データ'!$C$17)</f>
      </c>
      <c r="T86" s="42"/>
      <c r="U86" s="42"/>
      <c r="V86" s="42"/>
      <c r="W86" s="43"/>
      <c r="X86" s="44"/>
      <c r="Y86" s="46"/>
      <c r="Z86" s="67"/>
      <c r="AA86" s="67"/>
      <c r="AB86" s="67"/>
      <c r="AC86" s="67"/>
      <c r="AD86" s="70"/>
    </row>
    <row r="87" spans="1:30" ht="18" customHeight="1">
      <c r="A87" s="69">
        <v>82</v>
      </c>
      <c r="B87" s="191"/>
      <c r="C87" s="191"/>
      <c r="D87" s="43"/>
      <c r="E87" s="45">
        <f>IF(D87="","",VLOOKUP(D87,'参照ﾃｰﾌﾞﾙ'!$A$5:$F$100,3,FALSE))</f>
      </c>
      <c r="F87" s="45">
        <f>IF(D87="","",VLOOKUP(D87,'参照ﾃｰﾌﾞﾙ'!$A$5:$F$288,5,FALSE))</f>
      </c>
      <c r="G87" s="60"/>
      <c r="H87" s="288">
        <f>IF(G87="","",VLOOKUP(G87,'参照ﾃｰﾌﾞﾙ'!$H$5:$I$64,2))</f>
      </c>
      <c r="I87" s="67"/>
      <c r="J87" s="61">
        <f t="shared" si="0"/>
      </c>
      <c r="K87" s="242"/>
      <c r="L87" s="341" t="s">
        <v>911</v>
      </c>
      <c r="M87" s="299"/>
      <c r="N87" s="42"/>
      <c r="O87" s="42"/>
      <c r="P87" s="42"/>
      <c r="Q87" s="42"/>
      <c r="R87" s="63">
        <f>IF(D87="","",'基本データ'!$C$15)</f>
      </c>
      <c r="S87" s="63">
        <f>IF($D87="","",'基本データ'!$C$17)</f>
      </c>
      <c r="T87" s="42"/>
      <c r="U87" s="42"/>
      <c r="V87" s="42"/>
      <c r="W87" s="43"/>
      <c r="X87" s="44"/>
      <c r="Y87" s="46"/>
      <c r="Z87" s="67"/>
      <c r="AA87" s="67"/>
      <c r="AB87" s="67"/>
      <c r="AC87" s="67"/>
      <c r="AD87" s="70"/>
    </row>
    <row r="88" spans="1:30" ht="18" customHeight="1">
      <c r="A88" s="69">
        <v>83</v>
      </c>
      <c r="B88" s="191"/>
      <c r="C88" s="191"/>
      <c r="D88" s="43"/>
      <c r="E88" s="45">
        <f>IF(D88="","",VLOOKUP(D88,'参照ﾃｰﾌﾞﾙ'!$A$5:$F$100,3,FALSE))</f>
      </c>
      <c r="F88" s="45">
        <f>IF(D88="","",VLOOKUP(D88,'参照ﾃｰﾌﾞﾙ'!$A$5:$F$288,5,FALSE))</f>
      </c>
      <c r="G88" s="60"/>
      <c r="H88" s="288">
        <f>IF(G88="","",VLOOKUP(G88,'参照ﾃｰﾌﾞﾙ'!$H$5:$I$64,2))</f>
      </c>
      <c r="I88" s="67"/>
      <c r="J88" s="61">
        <f t="shared" si="0"/>
      </c>
      <c r="K88" s="242"/>
      <c r="L88" s="341" t="s">
        <v>911</v>
      </c>
      <c r="M88" s="299"/>
      <c r="N88" s="42"/>
      <c r="O88" s="42"/>
      <c r="P88" s="42"/>
      <c r="Q88" s="42"/>
      <c r="R88" s="63">
        <f>IF(D88="","",'基本データ'!$C$15)</f>
      </c>
      <c r="S88" s="63">
        <f>IF($D88="","",'基本データ'!$C$17)</f>
      </c>
      <c r="T88" s="42"/>
      <c r="U88" s="42"/>
      <c r="V88" s="42"/>
      <c r="W88" s="43"/>
      <c r="X88" s="44"/>
      <c r="Y88" s="46"/>
      <c r="Z88" s="67"/>
      <c r="AA88" s="67"/>
      <c r="AB88" s="67"/>
      <c r="AC88" s="67"/>
      <c r="AD88" s="70"/>
    </row>
    <row r="89" spans="1:30" ht="18" customHeight="1">
      <c r="A89" s="69">
        <v>84</v>
      </c>
      <c r="B89" s="191"/>
      <c r="C89" s="191"/>
      <c r="D89" s="43"/>
      <c r="E89" s="45">
        <f>IF(D89="","",VLOOKUP(D89,'参照ﾃｰﾌﾞﾙ'!$A$5:$F$100,3,FALSE))</f>
      </c>
      <c r="F89" s="45">
        <f>IF(D89="","",VLOOKUP(D89,'参照ﾃｰﾌﾞﾙ'!$A$5:$F$288,5,FALSE))</f>
      </c>
      <c r="G89" s="60"/>
      <c r="H89" s="288">
        <f>IF(G89="","",VLOOKUP(G89,'参照ﾃｰﾌﾞﾙ'!$H$5:$I$64,2))</f>
      </c>
      <c r="I89" s="67"/>
      <c r="J89" s="61">
        <f t="shared" si="0"/>
      </c>
      <c r="K89" s="242"/>
      <c r="L89" s="341" t="s">
        <v>911</v>
      </c>
      <c r="M89" s="299"/>
      <c r="N89" s="42"/>
      <c r="O89" s="42"/>
      <c r="P89" s="42"/>
      <c r="Q89" s="42"/>
      <c r="R89" s="63">
        <f>IF(D89="","",'基本データ'!$C$15)</f>
      </c>
      <c r="S89" s="63">
        <f>IF($D89="","",'基本データ'!$C$17)</f>
      </c>
      <c r="T89" s="42"/>
      <c r="U89" s="42"/>
      <c r="V89" s="42"/>
      <c r="W89" s="43"/>
      <c r="X89" s="44"/>
      <c r="Y89" s="46"/>
      <c r="Z89" s="67"/>
      <c r="AA89" s="67"/>
      <c r="AB89" s="67"/>
      <c r="AC89" s="67"/>
      <c r="AD89" s="70"/>
    </row>
    <row r="90" spans="1:30" ht="18" customHeight="1">
      <c r="A90" s="69">
        <v>85</v>
      </c>
      <c r="B90" s="191"/>
      <c r="C90" s="191"/>
      <c r="D90" s="43"/>
      <c r="E90" s="45">
        <f>IF(D90="","",VLOOKUP(D90,'参照ﾃｰﾌﾞﾙ'!$A$5:$F$100,3,FALSE))</f>
      </c>
      <c r="F90" s="45">
        <f>IF(D90="","",VLOOKUP(D90,'参照ﾃｰﾌﾞﾙ'!$A$5:$F$288,5,FALSE))</f>
      </c>
      <c r="G90" s="60"/>
      <c r="H90" s="288">
        <f>IF(G90="","",VLOOKUP(G90,'参照ﾃｰﾌﾞﾙ'!$H$5:$I$64,2))</f>
      </c>
      <c r="I90" s="67"/>
      <c r="J90" s="61">
        <f t="shared" si="0"/>
      </c>
      <c r="K90" s="242"/>
      <c r="L90" s="341" t="s">
        <v>911</v>
      </c>
      <c r="M90" s="299"/>
      <c r="N90" s="42"/>
      <c r="O90" s="42"/>
      <c r="P90" s="42"/>
      <c r="Q90" s="42"/>
      <c r="R90" s="63">
        <f>IF(D90="","",'基本データ'!$C$15)</f>
      </c>
      <c r="S90" s="63">
        <f>IF($D90="","",'基本データ'!$C$17)</f>
      </c>
      <c r="T90" s="42"/>
      <c r="U90" s="42"/>
      <c r="V90" s="42"/>
      <c r="W90" s="43"/>
      <c r="X90" s="44"/>
      <c r="Y90" s="46"/>
      <c r="Z90" s="67"/>
      <c r="AA90" s="67"/>
      <c r="AB90" s="67"/>
      <c r="AC90" s="67"/>
      <c r="AD90" s="70"/>
    </row>
    <row r="91" spans="1:30" ht="18" customHeight="1">
      <c r="A91" s="69">
        <v>86</v>
      </c>
      <c r="B91" s="191"/>
      <c r="C91" s="191"/>
      <c r="D91" s="43"/>
      <c r="E91" s="45">
        <f>IF(D91="","",VLOOKUP(D91,'参照ﾃｰﾌﾞﾙ'!$A$5:$F$100,3,FALSE))</f>
      </c>
      <c r="F91" s="45">
        <f>IF(D91="","",VLOOKUP(D91,'参照ﾃｰﾌﾞﾙ'!$A$5:$F$288,5,FALSE))</f>
      </c>
      <c r="G91" s="60"/>
      <c r="H91" s="288">
        <f>IF(G91="","",VLOOKUP(G91,'参照ﾃｰﾌﾞﾙ'!$H$5:$I$64,2))</f>
      </c>
      <c r="I91" s="67"/>
      <c r="J91" s="61">
        <f t="shared" si="0"/>
      </c>
      <c r="K91" s="242"/>
      <c r="L91" s="341" t="s">
        <v>911</v>
      </c>
      <c r="M91" s="299"/>
      <c r="N91" s="42"/>
      <c r="O91" s="42"/>
      <c r="P91" s="42"/>
      <c r="Q91" s="42"/>
      <c r="R91" s="63">
        <f>IF(D91="","",'基本データ'!$C$15)</f>
      </c>
      <c r="S91" s="63">
        <f>IF($D91="","",'基本データ'!$C$17)</f>
      </c>
      <c r="T91" s="42"/>
      <c r="U91" s="42"/>
      <c r="V91" s="42"/>
      <c r="W91" s="43"/>
      <c r="X91" s="44"/>
      <c r="Y91" s="46"/>
      <c r="Z91" s="67"/>
      <c r="AA91" s="67"/>
      <c r="AB91" s="67"/>
      <c r="AC91" s="67"/>
      <c r="AD91" s="70"/>
    </row>
    <row r="92" spans="1:30" ht="18" customHeight="1">
      <c r="A92" s="69">
        <v>87</v>
      </c>
      <c r="B92" s="191"/>
      <c r="C92" s="191"/>
      <c r="D92" s="43"/>
      <c r="E92" s="45">
        <f>IF(D92="","",VLOOKUP(D92,'参照ﾃｰﾌﾞﾙ'!$A$5:$F$100,3,FALSE))</f>
      </c>
      <c r="F92" s="45">
        <f>IF(D92="","",VLOOKUP(D92,'参照ﾃｰﾌﾞﾙ'!$A$5:$F$288,5,FALSE))</f>
      </c>
      <c r="G92" s="60"/>
      <c r="H92" s="288">
        <f>IF(G92="","",VLOOKUP(G92,'参照ﾃｰﾌﾞﾙ'!$H$5:$I$64,2))</f>
      </c>
      <c r="I92" s="67"/>
      <c r="J92" s="61">
        <f t="shared" si="0"/>
      </c>
      <c r="K92" s="242"/>
      <c r="L92" s="341" t="s">
        <v>911</v>
      </c>
      <c r="M92" s="299"/>
      <c r="N92" s="42"/>
      <c r="O92" s="42"/>
      <c r="P92" s="42"/>
      <c r="Q92" s="42"/>
      <c r="R92" s="63">
        <f>IF(D92="","",'基本データ'!$C$15)</f>
      </c>
      <c r="S92" s="63">
        <f>IF($D92="","",'基本データ'!$C$17)</f>
      </c>
      <c r="T92" s="42"/>
      <c r="U92" s="42"/>
      <c r="V92" s="42"/>
      <c r="W92" s="43"/>
      <c r="X92" s="44"/>
      <c r="Y92" s="46"/>
      <c r="Z92" s="67"/>
      <c r="AA92" s="67"/>
      <c r="AB92" s="67"/>
      <c r="AC92" s="67"/>
      <c r="AD92" s="70"/>
    </row>
    <row r="93" spans="1:30" ht="18" customHeight="1">
      <c r="A93" s="69">
        <v>88</v>
      </c>
      <c r="B93" s="191"/>
      <c r="C93" s="191"/>
      <c r="D93" s="43"/>
      <c r="E93" s="45">
        <f>IF(D93="","",VLOOKUP(D93,'参照ﾃｰﾌﾞﾙ'!$A$5:$F$100,3,FALSE))</f>
      </c>
      <c r="F93" s="45">
        <f>IF(D93="","",VLOOKUP(D93,'参照ﾃｰﾌﾞﾙ'!$A$5:$F$288,5,FALSE))</f>
      </c>
      <c r="G93" s="60"/>
      <c r="H93" s="288">
        <f>IF(G93="","",VLOOKUP(G93,'参照ﾃｰﾌﾞﾙ'!$H$5:$I$64,2))</f>
      </c>
      <c r="I93" s="67"/>
      <c r="J93" s="61">
        <f t="shared" si="0"/>
      </c>
      <c r="K93" s="242"/>
      <c r="L93" s="341" t="s">
        <v>911</v>
      </c>
      <c r="M93" s="299"/>
      <c r="N93" s="42"/>
      <c r="O93" s="42"/>
      <c r="P93" s="42"/>
      <c r="Q93" s="42"/>
      <c r="R93" s="63">
        <f>IF(D93="","",'基本データ'!$C$15)</f>
      </c>
      <c r="S93" s="63">
        <f>IF($D93="","",'基本データ'!$C$17)</f>
      </c>
      <c r="T93" s="42"/>
      <c r="U93" s="42"/>
      <c r="V93" s="42"/>
      <c r="W93" s="43"/>
      <c r="X93" s="44"/>
      <c r="Y93" s="46"/>
      <c r="Z93" s="67"/>
      <c r="AA93" s="67"/>
      <c r="AB93" s="67"/>
      <c r="AC93" s="67"/>
      <c r="AD93" s="70"/>
    </row>
    <row r="94" spans="1:30" ht="18" customHeight="1">
      <c r="A94" s="69">
        <v>89</v>
      </c>
      <c r="B94" s="191"/>
      <c r="C94" s="191"/>
      <c r="D94" s="43"/>
      <c r="E94" s="45">
        <f>IF(D94="","",VLOOKUP(D94,'参照ﾃｰﾌﾞﾙ'!$A$5:$F$100,3,FALSE))</f>
      </c>
      <c r="F94" s="45">
        <f>IF(D94="","",VLOOKUP(D94,'参照ﾃｰﾌﾞﾙ'!$A$5:$F$288,5,FALSE))</f>
      </c>
      <c r="G94" s="60"/>
      <c r="H94" s="288">
        <f>IF(G94="","",VLOOKUP(G94,'参照ﾃｰﾌﾞﾙ'!$H$5:$I$64,2))</f>
      </c>
      <c r="I94" s="67"/>
      <c r="J94" s="61">
        <f t="shared" si="0"/>
      </c>
      <c r="K94" s="242"/>
      <c r="L94" s="341" t="s">
        <v>911</v>
      </c>
      <c r="M94" s="299"/>
      <c r="N94" s="42"/>
      <c r="O94" s="42"/>
      <c r="P94" s="42"/>
      <c r="Q94" s="42"/>
      <c r="R94" s="63">
        <f>IF(D94="","",'基本データ'!$C$15)</f>
      </c>
      <c r="S94" s="63">
        <f>IF($D94="","",'基本データ'!$C$17)</f>
      </c>
      <c r="T94" s="42"/>
      <c r="U94" s="42"/>
      <c r="V94" s="42"/>
      <c r="W94" s="43"/>
      <c r="X94" s="44"/>
      <c r="Y94" s="46"/>
      <c r="Z94" s="67"/>
      <c r="AA94" s="67"/>
      <c r="AB94" s="67"/>
      <c r="AC94" s="67"/>
      <c r="AD94" s="70"/>
    </row>
    <row r="95" spans="1:30" ht="18" customHeight="1">
      <c r="A95" s="69">
        <v>90</v>
      </c>
      <c r="B95" s="191"/>
      <c r="C95" s="191"/>
      <c r="D95" s="43"/>
      <c r="E95" s="45">
        <f>IF(D95="","",VLOOKUP(D95,'参照ﾃｰﾌﾞﾙ'!$A$5:$F$100,3,FALSE))</f>
      </c>
      <c r="F95" s="45">
        <f>IF(D95="","",VLOOKUP(D95,'参照ﾃｰﾌﾞﾙ'!$A$5:$F$288,5,FALSE))</f>
      </c>
      <c r="G95" s="60"/>
      <c r="H95" s="288">
        <f>IF(G95="","",VLOOKUP(G95,'参照ﾃｰﾌﾞﾙ'!$H$5:$I$64,2))</f>
      </c>
      <c r="I95" s="67"/>
      <c r="J95" s="61">
        <f t="shared" si="0"/>
      </c>
      <c r="K95" s="242"/>
      <c r="L95" s="341" t="s">
        <v>911</v>
      </c>
      <c r="M95" s="299"/>
      <c r="N95" s="42"/>
      <c r="O95" s="42"/>
      <c r="P95" s="42"/>
      <c r="Q95" s="42"/>
      <c r="R95" s="63">
        <f>IF(D95="","",'基本データ'!$C$15)</f>
      </c>
      <c r="S95" s="63">
        <f>IF($D95="","",'基本データ'!$C$17)</f>
      </c>
      <c r="T95" s="42"/>
      <c r="U95" s="42"/>
      <c r="V95" s="42"/>
      <c r="W95" s="43"/>
      <c r="X95" s="44"/>
      <c r="Y95" s="46"/>
      <c r="Z95" s="67"/>
      <c r="AA95" s="67"/>
      <c r="AB95" s="67"/>
      <c r="AC95" s="67"/>
      <c r="AD95" s="70"/>
    </row>
    <row r="96" spans="1:30" ht="18" customHeight="1">
      <c r="A96" s="69">
        <v>91</v>
      </c>
      <c r="B96" s="191"/>
      <c r="C96" s="191"/>
      <c r="D96" s="43"/>
      <c r="E96" s="45">
        <f>IF(D96="","",VLOOKUP(D96,'参照ﾃｰﾌﾞﾙ'!$A$5:$F$100,3,FALSE))</f>
      </c>
      <c r="F96" s="45">
        <f>IF(D96="","",VLOOKUP(D96,'参照ﾃｰﾌﾞﾙ'!$A$5:$F$288,5,FALSE))</f>
      </c>
      <c r="G96" s="60"/>
      <c r="H96" s="288">
        <f>IF(G96="","",VLOOKUP(G96,'参照ﾃｰﾌﾞﾙ'!$H$5:$I$64,2))</f>
      </c>
      <c r="I96" s="67"/>
      <c r="J96" s="61">
        <f t="shared" si="0"/>
      </c>
      <c r="K96" s="242"/>
      <c r="L96" s="341" t="s">
        <v>911</v>
      </c>
      <c r="M96" s="299"/>
      <c r="N96" s="42"/>
      <c r="O96" s="42"/>
      <c r="P96" s="42"/>
      <c r="Q96" s="42"/>
      <c r="R96" s="63">
        <f>IF(D96="","",'基本データ'!$C$15)</f>
      </c>
      <c r="S96" s="63">
        <f>IF($D96="","",'基本データ'!$C$17)</f>
      </c>
      <c r="T96" s="42"/>
      <c r="U96" s="42"/>
      <c r="V96" s="42"/>
      <c r="W96" s="43"/>
      <c r="X96" s="44"/>
      <c r="Y96" s="46"/>
      <c r="Z96" s="67"/>
      <c r="AA96" s="67"/>
      <c r="AB96" s="67"/>
      <c r="AC96" s="67"/>
      <c r="AD96" s="70"/>
    </row>
    <row r="97" spans="1:30" ht="18" customHeight="1">
      <c r="A97" s="69">
        <v>92</v>
      </c>
      <c r="B97" s="191"/>
      <c r="C97" s="191"/>
      <c r="D97" s="43"/>
      <c r="E97" s="45">
        <f>IF(D97="","",VLOOKUP(D97,'参照ﾃｰﾌﾞﾙ'!$A$5:$F$100,3,FALSE))</f>
      </c>
      <c r="F97" s="45">
        <f>IF(D97="","",VLOOKUP(D97,'参照ﾃｰﾌﾞﾙ'!$A$5:$F$288,5,FALSE))</f>
      </c>
      <c r="G97" s="60"/>
      <c r="H97" s="288">
        <f>IF(G97="","",VLOOKUP(G97,'参照ﾃｰﾌﾞﾙ'!$H$5:$I$64,2))</f>
      </c>
      <c r="I97" s="67"/>
      <c r="J97" s="61">
        <f t="shared" si="0"/>
      </c>
      <c r="K97" s="242"/>
      <c r="L97" s="341" t="s">
        <v>911</v>
      </c>
      <c r="M97" s="299"/>
      <c r="N97" s="42"/>
      <c r="O97" s="42"/>
      <c r="P97" s="42"/>
      <c r="Q97" s="42"/>
      <c r="R97" s="63">
        <f>IF(D97="","",'基本データ'!$C$15)</f>
      </c>
      <c r="S97" s="63">
        <f>IF($D97="","",'基本データ'!$C$17)</f>
      </c>
      <c r="T97" s="42"/>
      <c r="U97" s="42"/>
      <c r="V97" s="42"/>
      <c r="W97" s="43"/>
      <c r="X97" s="44"/>
      <c r="Y97" s="46"/>
      <c r="Z97" s="67"/>
      <c r="AA97" s="67"/>
      <c r="AB97" s="67"/>
      <c r="AC97" s="67"/>
      <c r="AD97" s="70"/>
    </row>
    <row r="98" spans="1:30" ht="18" customHeight="1">
      <c r="A98" s="69">
        <v>93</v>
      </c>
      <c r="B98" s="191"/>
      <c r="C98" s="191"/>
      <c r="D98" s="43"/>
      <c r="E98" s="45">
        <f>IF(D98="","",VLOOKUP(D98,'参照ﾃｰﾌﾞﾙ'!$A$5:$F$100,3,FALSE))</f>
      </c>
      <c r="F98" s="45">
        <f>IF(D98="","",VLOOKUP(D98,'参照ﾃｰﾌﾞﾙ'!$A$5:$F$288,5,FALSE))</f>
      </c>
      <c r="G98" s="60"/>
      <c r="H98" s="288">
        <f>IF(G98="","",VLOOKUP(G98,'参照ﾃｰﾌﾞﾙ'!$H$5:$I$64,2))</f>
      </c>
      <c r="I98" s="67"/>
      <c r="J98" s="61">
        <f t="shared" si="0"/>
      </c>
      <c r="K98" s="242"/>
      <c r="L98" s="341" t="s">
        <v>911</v>
      </c>
      <c r="M98" s="299"/>
      <c r="N98" s="42"/>
      <c r="O98" s="42"/>
      <c r="P98" s="42"/>
      <c r="Q98" s="42"/>
      <c r="R98" s="63">
        <f>IF(D98="","",'基本データ'!$C$15)</f>
      </c>
      <c r="S98" s="63">
        <f>IF($D98="","",'基本データ'!$C$17)</f>
      </c>
      <c r="T98" s="42"/>
      <c r="U98" s="42"/>
      <c r="V98" s="42"/>
      <c r="W98" s="43"/>
      <c r="X98" s="44"/>
      <c r="Y98" s="46"/>
      <c r="Z98" s="67"/>
      <c r="AA98" s="67"/>
      <c r="AB98" s="67"/>
      <c r="AC98" s="67"/>
      <c r="AD98" s="70"/>
    </row>
    <row r="99" spans="1:30" ht="18" customHeight="1">
      <c r="A99" s="69">
        <v>94</v>
      </c>
      <c r="B99" s="191"/>
      <c r="C99" s="191"/>
      <c r="D99" s="43"/>
      <c r="E99" s="45">
        <f>IF(D99="","",VLOOKUP(D99,'参照ﾃｰﾌﾞﾙ'!$A$5:$F$100,3,FALSE))</f>
      </c>
      <c r="F99" s="45">
        <f>IF(D99="","",VLOOKUP(D99,'参照ﾃｰﾌﾞﾙ'!$A$5:$F$288,5,FALSE))</f>
      </c>
      <c r="G99" s="60"/>
      <c r="H99" s="288">
        <f>IF(G99="","",VLOOKUP(G99,'参照ﾃｰﾌﾞﾙ'!$H$5:$I$64,2))</f>
      </c>
      <c r="I99" s="67"/>
      <c r="J99" s="61">
        <f t="shared" si="0"/>
      </c>
      <c r="K99" s="242"/>
      <c r="L99" s="341" t="s">
        <v>911</v>
      </c>
      <c r="M99" s="299"/>
      <c r="N99" s="42"/>
      <c r="O99" s="42"/>
      <c r="P99" s="42"/>
      <c r="Q99" s="42"/>
      <c r="R99" s="63">
        <f>IF(D99="","",'基本データ'!$C$15)</f>
      </c>
      <c r="S99" s="63">
        <f>IF($D99="","",'基本データ'!$C$17)</f>
      </c>
      <c r="T99" s="42"/>
      <c r="U99" s="42"/>
      <c r="V99" s="42"/>
      <c r="W99" s="43"/>
      <c r="X99" s="44"/>
      <c r="Y99" s="46"/>
      <c r="Z99" s="67"/>
      <c r="AA99" s="67"/>
      <c r="AB99" s="67"/>
      <c r="AC99" s="67"/>
      <c r="AD99" s="70"/>
    </row>
    <row r="100" spans="1:30" ht="18" customHeight="1">
      <c r="A100" s="69">
        <v>95</v>
      </c>
      <c r="B100" s="191"/>
      <c r="C100" s="191"/>
      <c r="D100" s="43"/>
      <c r="E100" s="45">
        <f>IF(D100="","",VLOOKUP(D100,'参照ﾃｰﾌﾞﾙ'!$A$5:$F$100,3,FALSE))</f>
      </c>
      <c r="F100" s="45">
        <f>IF(D100="","",VLOOKUP(D100,'参照ﾃｰﾌﾞﾙ'!$A$5:$F$288,5,FALSE))</f>
      </c>
      <c r="G100" s="60"/>
      <c r="H100" s="288">
        <f>IF(G100="","",VLOOKUP(G100,'参照ﾃｰﾌﾞﾙ'!$H$5:$I$64,2))</f>
      </c>
      <c r="I100" s="67"/>
      <c r="J100" s="61">
        <f t="shared" si="0"/>
      </c>
      <c r="K100" s="242"/>
      <c r="L100" s="341" t="s">
        <v>911</v>
      </c>
      <c r="M100" s="299"/>
      <c r="N100" s="42"/>
      <c r="O100" s="42"/>
      <c r="P100" s="42"/>
      <c r="Q100" s="42"/>
      <c r="R100" s="63">
        <f>IF(D100="","",'基本データ'!$C$15)</f>
      </c>
      <c r="S100" s="63">
        <f>IF($D100="","",'基本データ'!$C$17)</f>
      </c>
      <c r="T100" s="42"/>
      <c r="U100" s="42"/>
      <c r="V100" s="42"/>
      <c r="W100" s="43"/>
      <c r="X100" s="44"/>
      <c r="Y100" s="46"/>
      <c r="Z100" s="67"/>
      <c r="AA100" s="67"/>
      <c r="AB100" s="67"/>
      <c r="AC100" s="67"/>
      <c r="AD100" s="70"/>
    </row>
    <row r="101" spans="1:30" ht="18" customHeight="1">
      <c r="A101" s="69">
        <v>96</v>
      </c>
      <c r="B101" s="191"/>
      <c r="C101" s="191"/>
      <c r="D101" s="43"/>
      <c r="E101" s="45"/>
      <c r="F101" s="45"/>
      <c r="G101" s="60"/>
      <c r="H101" s="288"/>
      <c r="I101" s="67"/>
      <c r="J101" s="61"/>
      <c r="K101" s="242"/>
      <c r="L101" s="341" t="s">
        <v>911</v>
      </c>
      <c r="M101" s="299"/>
      <c r="N101" s="42"/>
      <c r="O101" s="42"/>
      <c r="P101" s="42"/>
      <c r="Q101" s="42"/>
      <c r="R101" s="63"/>
      <c r="S101" s="63"/>
      <c r="T101" s="42"/>
      <c r="U101" s="42"/>
      <c r="V101" s="42"/>
      <c r="W101" s="43"/>
      <c r="X101" s="44"/>
      <c r="Y101" s="46"/>
      <c r="Z101" s="67"/>
      <c r="AA101" s="67"/>
      <c r="AB101" s="67"/>
      <c r="AC101" s="67"/>
      <c r="AD101" s="70"/>
    </row>
    <row r="102" spans="1:30" ht="18" customHeight="1">
      <c r="A102" s="69">
        <v>97</v>
      </c>
      <c r="B102" s="191"/>
      <c r="C102" s="191"/>
      <c r="D102" s="43"/>
      <c r="E102" s="45"/>
      <c r="F102" s="45"/>
      <c r="G102" s="60"/>
      <c r="H102" s="288"/>
      <c r="I102" s="67"/>
      <c r="J102" s="61"/>
      <c r="K102" s="242"/>
      <c r="L102" s="341" t="s">
        <v>911</v>
      </c>
      <c r="M102" s="299"/>
      <c r="N102" s="42"/>
      <c r="O102" s="42"/>
      <c r="P102" s="42"/>
      <c r="Q102" s="42"/>
      <c r="R102" s="63"/>
      <c r="S102" s="63"/>
      <c r="T102" s="42"/>
      <c r="U102" s="42"/>
      <c r="V102" s="42"/>
      <c r="W102" s="43"/>
      <c r="X102" s="44"/>
      <c r="Y102" s="46"/>
      <c r="Z102" s="67"/>
      <c r="AA102" s="67"/>
      <c r="AB102" s="67"/>
      <c r="AC102" s="67"/>
      <c r="AD102" s="70"/>
    </row>
    <row r="103" spans="1:30" ht="18" customHeight="1">
      <c r="A103" s="69">
        <v>98</v>
      </c>
      <c r="B103" s="191"/>
      <c r="C103" s="191"/>
      <c r="D103" s="43"/>
      <c r="E103" s="45"/>
      <c r="F103" s="45"/>
      <c r="G103" s="60"/>
      <c r="H103" s="288"/>
      <c r="I103" s="67"/>
      <c r="J103" s="61"/>
      <c r="K103" s="242"/>
      <c r="L103" s="341" t="s">
        <v>911</v>
      </c>
      <c r="M103" s="299"/>
      <c r="N103" s="42"/>
      <c r="O103" s="42"/>
      <c r="P103" s="42"/>
      <c r="Q103" s="42"/>
      <c r="R103" s="63"/>
      <c r="S103" s="63"/>
      <c r="T103" s="42"/>
      <c r="U103" s="42"/>
      <c r="V103" s="42"/>
      <c r="W103" s="43"/>
      <c r="X103" s="44"/>
      <c r="Y103" s="46"/>
      <c r="Z103" s="67"/>
      <c r="AA103" s="67"/>
      <c r="AB103" s="67"/>
      <c r="AC103" s="67"/>
      <c r="AD103" s="70"/>
    </row>
    <row r="104" spans="1:30" ht="18" customHeight="1">
      <c r="A104" s="69">
        <v>99</v>
      </c>
      <c r="B104" s="191"/>
      <c r="C104" s="191"/>
      <c r="D104" s="43"/>
      <c r="E104" s="45"/>
      <c r="F104" s="45"/>
      <c r="G104" s="60"/>
      <c r="H104" s="288"/>
      <c r="I104" s="67"/>
      <c r="J104" s="61"/>
      <c r="K104" s="242"/>
      <c r="L104" s="341" t="s">
        <v>911</v>
      </c>
      <c r="M104" s="299"/>
      <c r="N104" s="42"/>
      <c r="O104" s="42"/>
      <c r="P104" s="42"/>
      <c r="Q104" s="42"/>
      <c r="R104" s="63"/>
      <c r="S104" s="63"/>
      <c r="T104" s="42"/>
      <c r="U104" s="42"/>
      <c r="V104" s="42"/>
      <c r="W104" s="43"/>
      <c r="X104" s="44"/>
      <c r="Y104" s="46"/>
      <c r="Z104" s="67"/>
      <c r="AA104" s="67"/>
      <c r="AB104" s="67"/>
      <c r="AC104" s="67"/>
      <c r="AD104" s="70"/>
    </row>
    <row r="105" spans="1:30" ht="18" customHeight="1">
      <c r="A105" s="69">
        <v>100</v>
      </c>
      <c r="B105" s="191"/>
      <c r="C105" s="191"/>
      <c r="D105" s="43"/>
      <c r="E105" s="45"/>
      <c r="F105" s="45"/>
      <c r="G105" s="60"/>
      <c r="H105" s="288"/>
      <c r="I105" s="67"/>
      <c r="J105" s="61"/>
      <c r="K105" s="242"/>
      <c r="L105" s="341" t="s">
        <v>911</v>
      </c>
      <c r="M105" s="299"/>
      <c r="N105" s="42"/>
      <c r="O105" s="42"/>
      <c r="P105" s="42"/>
      <c r="Q105" s="42"/>
      <c r="R105" s="63"/>
      <c r="S105" s="63"/>
      <c r="T105" s="42"/>
      <c r="U105" s="42"/>
      <c r="V105" s="42"/>
      <c r="W105" s="43"/>
      <c r="X105" s="44"/>
      <c r="Y105" s="46"/>
      <c r="Z105" s="67"/>
      <c r="AA105" s="67"/>
      <c r="AB105" s="67"/>
      <c r="AC105" s="67"/>
      <c r="AD105" s="70"/>
    </row>
    <row r="106" spans="1:30" ht="18" customHeight="1">
      <c r="A106" s="69">
        <v>101</v>
      </c>
      <c r="B106" s="191"/>
      <c r="C106" s="191"/>
      <c r="D106" s="43"/>
      <c r="E106" s="45">
        <f>IF(D106="","",VLOOKUP(D106,'参照ﾃｰﾌﾞﾙ'!$A$5:$F$100,3,FALSE))</f>
      </c>
      <c r="F106" s="45">
        <f>IF(D106="","",VLOOKUP(D106,'参照ﾃｰﾌﾞﾙ'!$A$5:$F$288,5,FALSE))</f>
      </c>
      <c r="G106" s="60"/>
      <c r="H106" s="288">
        <f>IF(G106="","",VLOOKUP(G106,'参照ﾃｰﾌﾞﾙ'!$H$5:$I$64,2))</f>
      </c>
      <c r="I106" s="67"/>
      <c r="J106" s="61">
        <f t="shared" si="0"/>
      </c>
      <c r="K106" s="242"/>
      <c r="L106" s="341" t="s">
        <v>911</v>
      </c>
      <c r="M106" s="299"/>
      <c r="N106" s="42"/>
      <c r="O106" s="42"/>
      <c r="P106" s="42"/>
      <c r="Q106" s="42"/>
      <c r="R106" s="63">
        <f>IF(D106="","",'基本データ'!$C$15)</f>
      </c>
      <c r="S106" s="63">
        <f>IF($D106="","",'基本データ'!$C$17)</f>
      </c>
      <c r="T106" s="42"/>
      <c r="U106" s="42"/>
      <c r="V106" s="42"/>
      <c r="W106" s="43"/>
      <c r="X106" s="44"/>
      <c r="Y106" s="46"/>
      <c r="Z106" s="67"/>
      <c r="AA106" s="67"/>
      <c r="AB106" s="67"/>
      <c r="AC106" s="67"/>
      <c r="AD106" s="70"/>
    </row>
    <row r="107" spans="1:30" ht="18" customHeight="1">
      <c r="A107" s="69">
        <v>102</v>
      </c>
      <c r="B107" s="191"/>
      <c r="C107" s="191"/>
      <c r="D107" s="43"/>
      <c r="E107" s="45">
        <f>IF(D107="","",VLOOKUP(D107,'参照ﾃｰﾌﾞﾙ'!$A$5:$F$100,3,FALSE))</f>
      </c>
      <c r="F107" s="45">
        <f>IF(D107="","",VLOOKUP(D107,'参照ﾃｰﾌﾞﾙ'!$A$5:$F$288,5,FALSE))</f>
      </c>
      <c r="G107" s="60"/>
      <c r="H107" s="288">
        <f>IF(G107="","",VLOOKUP(G107,'参照ﾃｰﾌﾞﾙ'!$H$5:$I$64,2))</f>
      </c>
      <c r="I107" s="67"/>
      <c r="J107" s="61">
        <f t="shared" si="0"/>
      </c>
      <c r="K107" s="242"/>
      <c r="L107" s="341" t="s">
        <v>911</v>
      </c>
      <c r="M107" s="299"/>
      <c r="N107" s="42"/>
      <c r="O107" s="42"/>
      <c r="P107" s="42"/>
      <c r="Q107" s="42"/>
      <c r="R107" s="63">
        <f>IF(D107="","",'基本データ'!$C$15)</f>
      </c>
      <c r="S107" s="63">
        <f>IF($D107="","",'基本データ'!$C$17)</f>
      </c>
      <c r="T107" s="42"/>
      <c r="U107" s="42"/>
      <c r="V107" s="42"/>
      <c r="W107" s="43"/>
      <c r="X107" s="44"/>
      <c r="Y107" s="46"/>
      <c r="Z107" s="67"/>
      <c r="AA107" s="67"/>
      <c r="AB107" s="67"/>
      <c r="AC107" s="67"/>
      <c r="AD107" s="70"/>
    </row>
    <row r="108" spans="1:30" ht="18" customHeight="1">
      <c r="A108" s="69">
        <v>103</v>
      </c>
      <c r="B108" s="191"/>
      <c r="C108" s="191"/>
      <c r="D108" s="43"/>
      <c r="E108" s="45">
        <f>IF(D108="","",VLOOKUP(D108,'参照ﾃｰﾌﾞﾙ'!$A$5:$F$100,3,FALSE))</f>
      </c>
      <c r="F108" s="45">
        <f>IF(D108="","",VLOOKUP(D108,'参照ﾃｰﾌﾞﾙ'!$A$5:$F$288,5,FALSE))</f>
      </c>
      <c r="G108" s="60"/>
      <c r="H108" s="288">
        <f>IF(G108="","",VLOOKUP(G108,'参照ﾃｰﾌﾞﾙ'!$H$5:$I$64,2))</f>
      </c>
      <c r="I108" s="67"/>
      <c r="J108" s="61">
        <f t="shared" si="0"/>
      </c>
      <c r="K108" s="242"/>
      <c r="L108" s="341" t="s">
        <v>911</v>
      </c>
      <c r="M108" s="299"/>
      <c r="N108" s="42"/>
      <c r="O108" s="42"/>
      <c r="P108" s="42"/>
      <c r="Q108" s="42"/>
      <c r="R108" s="63">
        <f>IF(D108="","",'基本データ'!$C$15)</f>
      </c>
      <c r="S108" s="63">
        <f>IF($D108="","",'基本データ'!$C$17)</f>
      </c>
      <c r="T108" s="42"/>
      <c r="U108" s="42"/>
      <c r="V108" s="42"/>
      <c r="W108" s="43"/>
      <c r="X108" s="44"/>
      <c r="Y108" s="46"/>
      <c r="Z108" s="67"/>
      <c r="AA108" s="67"/>
      <c r="AB108" s="67"/>
      <c r="AC108" s="67"/>
      <c r="AD108" s="70"/>
    </row>
    <row r="109" spans="1:30" ht="18" customHeight="1">
      <c r="A109" s="69">
        <v>104</v>
      </c>
      <c r="B109" s="191"/>
      <c r="C109" s="191"/>
      <c r="D109" s="43"/>
      <c r="E109" s="45">
        <f>IF(D109="","",VLOOKUP(D109,'参照ﾃｰﾌﾞﾙ'!$A$5:$F$100,3,FALSE))</f>
      </c>
      <c r="F109" s="45">
        <f>IF(D109="","",VLOOKUP(D109,'参照ﾃｰﾌﾞﾙ'!$A$5:$F$288,5,FALSE))</f>
      </c>
      <c r="G109" s="60"/>
      <c r="H109" s="288">
        <f>IF(G109="","",VLOOKUP(G109,'参照ﾃｰﾌﾞﾙ'!$H$5:$I$64,2))</f>
      </c>
      <c r="I109" s="67"/>
      <c r="J109" s="61">
        <f t="shared" si="0"/>
      </c>
      <c r="K109" s="242"/>
      <c r="L109" s="341" t="s">
        <v>911</v>
      </c>
      <c r="M109" s="299"/>
      <c r="N109" s="42"/>
      <c r="O109" s="42"/>
      <c r="P109" s="42"/>
      <c r="Q109" s="42"/>
      <c r="R109" s="63">
        <f>IF(D109="","",'基本データ'!$C$15)</f>
      </c>
      <c r="S109" s="63">
        <f>IF($D109="","",'基本データ'!$C$17)</f>
      </c>
      <c r="T109" s="42"/>
      <c r="U109" s="42"/>
      <c r="V109" s="42"/>
      <c r="W109" s="43"/>
      <c r="X109" s="44"/>
      <c r="Y109" s="46"/>
      <c r="Z109" s="67"/>
      <c r="AA109" s="67"/>
      <c r="AB109" s="67"/>
      <c r="AC109" s="67"/>
      <c r="AD109" s="70"/>
    </row>
    <row r="110" spans="1:30" ht="18" customHeight="1" thickBot="1">
      <c r="A110" s="71">
        <v>105</v>
      </c>
      <c r="B110" s="192"/>
      <c r="C110" s="192"/>
      <c r="D110" s="72"/>
      <c r="E110" s="73">
        <f>IF(D110="","",VLOOKUP(D110,'参照ﾃｰﾌﾞﾙ'!$A$5:$F$100,3,FALSE))</f>
      </c>
      <c r="F110" s="73">
        <f>IF(D110="","",VLOOKUP(D110,'参照ﾃｰﾌﾞﾙ'!$A$5:$F$288,5,FALSE))</f>
      </c>
      <c r="G110" s="74"/>
      <c r="H110" s="289">
        <f>IF(G110="","",VLOOKUP(G110,'参照ﾃｰﾌﾞﾙ'!$H$5:$I$64,2))</f>
      </c>
      <c r="I110" s="79"/>
      <c r="J110" s="173">
        <f t="shared" si="0"/>
      </c>
      <c r="K110" s="243"/>
      <c r="L110" s="342" t="s">
        <v>911</v>
      </c>
      <c r="M110" s="300"/>
      <c r="N110" s="75"/>
      <c r="O110" s="75"/>
      <c r="P110" s="75"/>
      <c r="Q110" s="75"/>
      <c r="R110" s="76">
        <f>IF(D110="","",'基本データ'!$C$15)</f>
      </c>
      <c r="S110" s="76">
        <f>IF($D110="","",'基本データ'!$C$17)</f>
      </c>
      <c r="T110" s="75"/>
      <c r="U110" s="75"/>
      <c r="V110" s="75"/>
      <c r="W110" s="72"/>
      <c r="X110" s="77"/>
      <c r="Y110" s="78"/>
      <c r="Z110" s="79"/>
      <c r="AA110" s="79"/>
      <c r="AB110" s="79"/>
      <c r="AC110" s="79"/>
      <c r="AD110" s="80"/>
    </row>
    <row r="111" ht="18" customHeight="1"/>
    <row r="112" ht="18" customHeight="1"/>
  </sheetData>
  <sheetProtection/>
  <printOptions/>
  <pageMargins left="0.29" right="0.25" top="0.55" bottom="0.58" header="0.2" footer="0.3"/>
  <pageSetup fitToHeight="5" fitToWidth="1" horizontalDpi="600" verticalDpi="600" orientation="landscape" paperSize="9" scale="74"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E75"/>
  <sheetViews>
    <sheetView zoomScalePageLayoutView="0" workbookViewId="0" topLeftCell="A1">
      <pane xSplit="6" ySplit="3" topLeftCell="G4" activePane="bottomRight" state="frozen"/>
      <selection pane="topLeft" activeCell="A1" sqref="A1"/>
      <selection pane="topRight" activeCell="E1" sqref="E1"/>
      <selection pane="bottomLeft" activeCell="A4" sqref="A4"/>
      <selection pane="bottomRight" activeCell="K16" sqref="K16"/>
    </sheetView>
  </sheetViews>
  <sheetFormatPr defaultColWidth="9.00390625" defaultRowHeight="13.5"/>
  <cols>
    <col min="1" max="1" width="3.625" style="112" customWidth="1"/>
    <col min="2" max="3" width="3.625" style="112" hidden="1" customWidth="1"/>
    <col min="4" max="4" width="7.50390625" style="112" customWidth="1"/>
    <col min="5" max="5" width="7.375" style="112" hidden="1" customWidth="1"/>
    <col min="6" max="6" width="9.75390625" style="112" customWidth="1"/>
    <col min="7" max="7" width="5.50390625" style="112" customWidth="1"/>
    <col min="8" max="8" width="7.125" style="112" customWidth="1"/>
    <col min="9" max="10" width="4.125" style="112" customWidth="1"/>
    <col min="11" max="11" width="17.875" style="112" customWidth="1"/>
    <col min="12" max="12" width="8.125" style="238" customWidth="1"/>
    <col min="13" max="13" width="1.75390625" style="307" customWidth="1"/>
    <col min="14" max="14" width="6.50390625" style="238" customWidth="1"/>
    <col min="15" max="15" width="8.125" style="112" hidden="1" customWidth="1"/>
    <col min="16" max="16" width="15.00390625" style="112" customWidth="1"/>
    <col min="17" max="17" width="13.50390625" style="112" customWidth="1"/>
    <col min="18" max="18" width="7.625" style="112" hidden="1" customWidth="1"/>
    <col min="19" max="19" width="10.00390625" style="112" customWidth="1"/>
    <col min="20" max="20" width="10.00390625" style="112" hidden="1" customWidth="1"/>
    <col min="21" max="22" width="5.125" style="112" customWidth="1"/>
    <col min="23" max="23" width="7.50390625" style="112" customWidth="1"/>
    <col min="24" max="24" width="11.00390625" style="112" customWidth="1"/>
    <col min="25" max="25" width="18.00390625" style="112" customWidth="1"/>
    <col min="26" max="26" width="9.00390625" style="112" customWidth="1"/>
    <col min="27" max="27" width="7.00390625" style="112" customWidth="1"/>
    <col min="28" max="30" width="3.125" style="112" hidden="1" customWidth="1"/>
    <col min="31" max="16384" width="9.00390625" style="112" customWidth="1"/>
  </cols>
  <sheetData>
    <row r="1" spans="4:18" s="2" customFormat="1" ht="13.5" customHeight="1">
      <c r="D1" s="2" t="s">
        <v>125</v>
      </c>
      <c r="K1" s="351" t="s">
        <v>817</v>
      </c>
      <c r="L1" s="232"/>
      <c r="M1" s="301"/>
      <c r="N1" s="232"/>
      <c r="P1" s="111"/>
      <c r="Q1" s="111"/>
      <c r="R1" s="111"/>
    </row>
    <row r="2" spans="7:14" s="2" customFormat="1" ht="15" thickBot="1">
      <c r="G2" s="361" t="s">
        <v>928</v>
      </c>
      <c r="J2" s="350" t="s">
        <v>1183</v>
      </c>
      <c r="L2" s="232"/>
      <c r="M2" s="301"/>
      <c r="N2" s="232"/>
    </row>
    <row r="3" spans="1:31" ht="23.25" customHeight="1" thickBot="1">
      <c r="A3" s="92" t="s">
        <v>10</v>
      </c>
      <c r="B3" s="154" t="s">
        <v>828</v>
      </c>
      <c r="C3" s="98" t="s">
        <v>829</v>
      </c>
      <c r="D3" s="93" t="s">
        <v>8</v>
      </c>
      <c r="E3" s="187" t="s">
        <v>6</v>
      </c>
      <c r="F3" s="188" t="s">
        <v>14</v>
      </c>
      <c r="G3" s="95" t="s">
        <v>825</v>
      </c>
      <c r="H3" s="96" t="s">
        <v>826</v>
      </c>
      <c r="I3" s="101" t="s">
        <v>805</v>
      </c>
      <c r="J3" s="96" t="s">
        <v>806</v>
      </c>
      <c r="K3" s="97" t="s">
        <v>126</v>
      </c>
      <c r="L3" s="284" t="s">
        <v>965</v>
      </c>
      <c r="M3" s="339" t="s">
        <v>911</v>
      </c>
      <c r="N3" s="297" t="s">
        <v>966</v>
      </c>
      <c r="O3" s="97" t="s">
        <v>920</v>
      </c>
      <c r="P3" s="97" t="s">
        <v>1</v>
      </c>
      <c r="Q3" s="97" t="s">
        <v>807</v>
      </c>
      <c r="R3" s="97" t="s">
        <v>914</v>
      </c>
      <c r="S3" s="98" t="s">
        <v>2</v>
      </c>
      <c r="T3" s="105" t="s">
        <v>809</v>
      </c>
      <c r="U3" s="97" t="s">
        <v>803</v>
      </c>
      <c r="V3" s="97" t="s">
        <v>804</v>
      </c>
      <c r="W3" s="97" t="s">
        <v>9</v>
      </c>
      <c r="X3" s="101" t="s">
        <v>11</v>
      </c>
      <c r="Y3" s="108" t="s">
        <v>127</v>
      </c>
      <c r="Z3" s="109" t="s">
        <v>820</v>
      </c>
      <c r="AA3" s="101" t="s">
        <v>810</v>
      </c>
      <c r="AB3" s="101" t="s">
        <v>916</v>
      </c>
      <c r="AC3" s="101" t="s">
        <v>917</v>
      </c>
      <c r="AD3" s="101" t="s">
        <v>918</v>
      </c>
      <c r="AE3" s="110" t="s">
        <v>812</v>
      </c>
    </row>
    <row r="4" spans="1:31" ht="15" thickTop="1">
      <c r="A4" s="113">
        <v>1</v>
      </c>
      <c r="B4" s="155">
        <v>201</v>
      </c>
      <c r="C4" s="155">
        <v>1</v>
      </c>
      <c r="D4" s="178"/>
      <c r="E4" s="179">
        <f>IF($D4="","",VLOOKUP($D4,'参照ﾃｰﾌﾞﾙ'!$A$5:$F$288,3,FALSE))</f>
      </c>
      <c r="F4" s="180">
        <f>IF($D4="","",VLOOKUP(D4,'参照ﾃｰﾌﾞﾙ'!$A$5:$F$288,4,FALSE))</f>
      </c>
      <c r="G4" s="90"/>
      <c r="H4" s="290">
        <f>IF(G4="","",VLOOKUP(G4,'参照ﾃｰﾌﾞﾙ'!$H$5:$I$64,2))</f>
      </c>
      <c r="I4" s="117"/>
      <c r="J4" s="174">
        <f>IF(I4="","",IF(I4=1,"男",IF(I4=2,"女","**")))</f>
      </c>
      <c r="K4" s="115"/>
      <c r="L4" s="233"/>
      <c r="M4" s="343" t="s">
        <v>911</v>
      </c>
      <c r="N4" s="302"/>
      <c r="O4" s="116"/>
      <c r="P4" s="116"/>
      <c r="Q4" s="116"/>
      <c r="R4" s="116"/>
      <c r="S4" s="103">
        <f>IF($L4="","",'基本データ'!$C$15)</f>
      </c>
      <c r="T4" s="106">
        <f>IF($L4="","",'基本データ'!$C$17)</f>
      </c>
      <c r="U4" s="116"/>
      <c r="V4" s="116"/>
      <c r="W4" s="116"/>
      <c r="X4" s="117"/>
      <c r="Y4" s="118"/>
      <c r="Z4" s="119"/>
      <c r="AA4" s="90"/>
      <c r="AB4" s="90"/>
      <c r="AC4" s="90"/>
      <c r="AD4" s="90"/>
      <c r="AE4" s="120"/>
    </row>
    <row r="5" spans="1:31" ht="14.25">
      <c r="A5" s="121"/>
      <c r="B5" s="153">
        <v>202</v>
      </c>
      <c r="C5" s="122">
        <v>2</v>
      </c>
      <c r="D5" s="181"/>
      <c r="E5" s="182"/>
      <c r="F5" s="175"/>
      <c r="G5" s="124"/>
      <c r="H5" s="291"/>
      <c r="I5" s="124"/>
      <c r="J5" s="175"/>
      <c r="K5" s="122"/>
      <c r="L5" s="234"/>
      <c r="M5" s="344" t="s">
        <v>911</v>
      </c>
      <c r="N5" s="303"/>
      <c r="O5" s="123"/>
      <c r="P5" s="123"/>
      <c r="Q5" s="123"/>
      <c r="R5" s="123"/>
      <c r="S5" s="104">
        <f>IF($L5="","",'基本データ'!$C$15)</f>
      </c>
      <c r="T5" s="107">
        <f>IF($L5="","",'基本データ'!$C$17)</f>
      </c>
      <c r="U5" s="123"/>
      <c r="V5" s="123"/>
      <c r="W5" s="123"/>
      <c r="X5" s="124"/>
      <c r="Y5" s="125"/>
      <c r="Z5" s="126"/>
      <c r="AA5" s="124"/>
      <c r="AB5" s="124"/>
      <c r="AC5" s="124"/>
      <c r="AD5" s="124"/>
      <c r="AE5" s="127"/>
    </row>
    <row r="6" spans="1:31" ht="14.25">
      <c r="A6" s="121"/>
      <c r="B6" s="153">
        <v>203</v>
      </c>
      <c r="C6" s="122">
        <v>3</v>
      </c>
      <c r="D6" s="181"/>
      <c r="E6" s="182"/>
      <c r="F6" s="175"/>
      <c r="G6" s="124"/>
      <c r="H6" s="291"/>
      <c r="I6" s="124"/>
      <c r="J6" s="175"/>
      <c r="K6" s="122"/>
      <c r="L6" s="234"/>
      <c r="M6" s="344" t="s">
        <v>911</v>
      </c>
      <c r="N6" s="303"/>
      <c r="O6" s="123"/>
      <c r="P6" s="123"/>
      <c r="Q6" s="123"/>
      <c r="R6" s="123"/>
      <c r="S6" s="128">
        <f>IF($L6="","",'基本データ'!$C$15)</f>
      </c>
      <c r="T6" s="129">
        <f>IF($L6="","",'基本データ'!$C$17)</f>
      </c>
      <c r="U6" s="123"/>
      <c r="V6" s="123"/>
      <c r="W6" s="123"/>
      <c r="X6" s="124"/>
      <c r="Y6" s="125"/>
      <c r="Z6" s="126"/>
      <c r="AA6" s="124"/>
      <c r="AB6" s="124"/>
      <c r="AC6" s="124"/>
      <c r="AD6" s="124"/>
      <c r="AE6" s="127"/>
    </row>
    <row r="7" spans="1:31" ht="14.25">
      <c r="A7" s="121"/>
      <c r="B7" s="153">
        <v>204</v>
      </c>
      <c r="C7" s="122">
        <v>4</v>
      </c>
      <c r="D7" s="181"/>
      <c r="E7" s="182"/>
      <c r="F7" s="175"/>
      <c r="G7" s="124"/>
      <c r="H7" s="291"/>
      <c r="I7" s="124"/>
      <c r="J7" s="175"/>
      <c r="K7" s="122"/>
      <c r="L7" s="234"/>
      <c r="M7" s="344" t="s">
        <v>911</v>
      </c>
      <c r="N7" s="303"/>
      <c r="O7" s="123"/>
      <c r="P7" s="123"/>
      <c r="Q7" s="123"/>
      <c r="R7" s="123"/>
      <c r="S7" s="128">
        <f>IF($L7="","",'基本データ'!$C$15)</f>
      </c>
      <c r="T7" s="129">
        <f>IF($L7="","",'基本データ'!$C$17)</f>
      </c>
      <c r="U7" s="123"/>
      <c r="V7" s="123"/>
      <c r="W7" s="123"/>
      <c r="X7" s="124"/>
      <c r="Y7" s="125"/>
      <c r="Z7" s="126"/>
      <c r="AA7" s="124"/>
      <c r="AB7" s="124"/>
      <c r="AC7" s="124"/>
      <c r="AD7" s="124"/>
      <c r="AE7" s="127"/>
    </row>
    <row r="8" spans="1:31" ht="14.25">
      <c r="A8" s="121"/>
      <c r="B8" s="153">
        <v>205</v>
      </c>
      <c r="C8" s="122">
        <v>5</v>
      </c>
      <c r="D8" s="181"/>
      <c r="E8" s="182"/>
      <c r="F8" s="175"/>
      <c r="G8" s="124"/>
      <c r="H8" s="291"/>
      <c r="I8" s="124"/>
      <c r="J8" s="175"/>
      <c r="K8" s="122"/>
      <c r="L8" s="234"/>
      <c r="M8" s="344" t="s">
        <v>911</v>
      </c>
      <c r="N8" s="303"/>
      <c r="O8" s="123"/>
      <c r="P8" s="123"/>
      <c r="Q8" s="123"/>
      <c r="R8" s="123"/>
      <c r="S8" s="128">
        <f>IF($L8="","",'基本データ'!$C$15)</f>
      </c>
      <c r="T8" s="128">
        <f>IF($L8="","",'基本データ'!$C$17)</f>
      </c>
      <c r="U8" s="123"/>
      <c r="V8" s="123"/>
      <c r="W8" s="123"/>
      <c r="X8" s="124"/>
      <c r="Y8" s="125"/>
      <c r="Z8" s="126"/>
      <c r="AA8" s="124"/>
      <c r="AB8" s="124"/>
      <c r="AC8" s="124"/>
      <c r="AD8" s="124"/>
      <c r="AE8" s="127"/>
    </row>
    <row r="9" spans="1:31" ht="14.25">
      <c r="A9" s="130"/>
      <c r="B9" s="114">
        <v>206</v>
      </c>
      <c r="C9" s="114">
        <v>6</v>
      </c>
      <c r="D9" s="183"/>
      <c r="E9" s="184"/>
      <c r="F9" s="174"/>
      <c r="G9" s="133"/>
      <c r="H9" s="290"/>
      <c r="I9" s="133"/>
      <c r="J9" s="174"/>
      <c r="K9" s="114"/>
      <c r="L9" s="235"/>
      <c r="M9" s="345" t="s">
        <v>911</v>
      </c>
      <c r="N9" s="304"/>
      <c r="O9" s="131"/>
      <c r="P9" s="131"/>
      <c r="Q9" s="131"/>
      <c r="R9" s="131"/>
      <c r="S9" s="132">
        <f>IF($L9="","",'基本データ'!$C$15)</f>
      </c>
      <c r="T9" s="132">
        <f>IF($L9="","",'基本データ'!$C$17)</f>
      </c>
      <c r="U9" s="131"/>
      <c r="V9" s="131"/>
      <c r="W9" s="131"/>
      <c r="X9" s="133"/>
      <c r="Y9" s="134"/>
      <c r="Z9" s="135"/>
      <c r="AA9" s="133"/>
      <c r="AB9" s="133"/>
      <c r="AC9" s="133"/>
      <c r="AD9" s="133"/>
      <c r="AE9" s="136"/>
    </row>
    <row r="10" spans="1:31" ht="14.25">
      <c r="A10" s="137">
        <v>2</v>
      </c>
      <c r="B10" s="153">
        <v>207</v>
      </c>
      <c r="C10" s="122">
        <v>1</v>
      </c>
      <c r="D10" s="43"/>
      <c r="E10" s="45">
        <f>IF($D10="","",VLOOKUP($D10,'参照ﾃｰﾌﾞﾙ'!$A$5:$F$288,3,FALSE))</f>
      </c>
      <c r="F10" s="61">
        <f>IF($D10="","",VLOOKUP(D10,'参照ﾃｰﾌﾞﾙ'!$A$5:$F$288,4,FALSE))</f>
      </c>
      <c r="G10" s="67"/>
      <c r="H10" s="292">
        <f>IF(G10="","",VLOOKUP(G10,'参照ﾃｰﾌﾞﾙ'!$H$5:$I$64,2))</f>
      </c>
      <c r="I10" s="141"/>
      <c r="J10" s="176">
        <f>IF(I10="","",IF(I10=1,"男",IF(I10=2,"女","**")))</f>
      </c>
      <c r="K10" s="138"/>
      <c r="L10" s="236"/>
      <c r="M10" s="346" t="s">
        <v>911</v>
      </c>
      <c r="N10" s="305"/>
      <c r="O10" s="139"/>
      <c r="P10" s="139"/>
      <c r="Q10" s="139"/>
      <c r="R10" s="139"/>
      <c r="S10" s="140">
        <f>IF($L10="","",'基本データ'!$C$15)</f>
      </c>
      <c r="T10" s="140">
        <f>IF($L10="","",'基本データ'!$C$17)</f>
      </c>
      <c r="U10" s="139"/>
      <c r="V10" s="139"/>
      <c r="W10" s="139"/>
      <c r="X10" s="141"/>
      <c r="Y10" s="142"/>
      <c r="Z10" s="143"/>
      <c r="AA10" s="141"/>
      <c r="AB10" s="141"/>
      <c r="AC10" s="141"/>
      <c r="AD10" s="141"/>
      <c r="AE10" s="144"/>
    </row>
    <row r="11" spans="1:31" ht="14.25">
      <c r="A11" s="121"/>
      <c r="B11" s="153">
        <v>208</v>
      </c>
      <c r="C11" s="122">
        <v>2</v>
      </c>
      <c r="D11" s="181"/>
      <c r="E11" s="182"/>
      <c r="F11" s="175"/>
      <c r="G11" s="124"/>
      <c r="H11" s="291"/>
      <c r="I11" s="124"/>
      <c r="J11" s="175"/>
      <c r="K11" s="122"/>
      <c r="L11" s="234"/>
      <c r="M11" s="344" t="s">
        <v>911</v>
      </c>
      <c r="N11" s="303"/>
      <c r="O11" s="123"/>
      <c r="P11" s="123"/>
      <c r="Q11" s="123"/>
      <c r="R11" s="123"/>
      <c r="S11" s="128">
        <f>IF($L11="","",'基本データ'!$C$15)</f>
      </c>
      <c r="T11" s="128">
        <f>IF($L11="","",'基本データ'!$C$17)</f>
      </c>
      <c r="U11" s="123"/>
      <c r="V11" s="123"/>
      <c r="W11" s="123"/>
      <c r="X11" s="124"/>
      <c r="Y11" s="125"/>
      <c r="Z11" s="126"/>
      <c r="AA11" s="124"/>
      <c r="AB11" s="124"/>
      <c r="AC11" s="124"/>
      <c r="AD11" s="124"/>
      <c r="AE11" s="127"/>
    </row>
    <row r="12" spans="1:31" ht="14.25">
      <c r="A12" s="121"/>
      <c r="B12" s="153">
        <v>209</v>
      </c>
      <c r="C12" s="122">
        <v>3</v>
      </c>
      <c r="D12" s="181"/>
      <c r="E12" s="182"/>
      <c r="F12" s="175"/>
      <c r="G12" s="124"/>
      <c r="H12" s="291"/>
      <c r="I12" s="124"/>
      <c r="J12" s="175"/>
      <c r="K12" s="122"/>
      <c r="L12" s="234"/>
      <c r="M12" s="344" t="s">
        <v>911</v>
      </c>
      <c r="N12" s="303"/>
      <c r="O12" s="123"/>
      <c r="P12" s="123"/>
      <c r="Q12" s="123"/>
      <c r="R12" s="123"/>
      <c r="S12" s="128">
        <f>IF($L12="","",'基本データ'!$C$15)</f>
      </c>
      <c r="T12" s="128">
        <f>IF($L12="","",'基本データ'!$C$17)</f>
      </c>
      <c r="U12" s="123"/>
      <c r="V12" s="123"/>
      <c r="W12" s="123"/>
      <c r="X12" s="124"/>
      <c r="Y12" s="125"/>
      <c r="Z12" s="126"/>
      <c r="AA12" s="124"/>
      <c r="AB12" s="124"/>
      <c r="AC12" s="124"/>
      <c r="AD12" s="124"/>
      <c r="AE12" s="127"/>
    </row>
    <row r="13" spans="1:31" ht="14.25">
      <c r="A13" s="121"/>
      <c r="B13" s="153">
        <v>210</v>
      </c>
      <c r="C13" s="122">
        <v>4</v>
      </c>
      <c r="D13" s="181"/>
      <c r="E13" s="182"/>
      <c r="F13" s="175"/>
      <c r="G13" s="124"/>
      <c r="H13" s="291"/>
      <c r="I13" s="124"/>
      <c r="J13" s="175"/>
      <c r="K13" s="122"/>
      <c r="L13" s="234"/>
      <c r="M13" s="344" t="s">
        <v>911</v>
      </c>
      <c r="N13" s="303"/>
      <c r="O13" s="123"/>
      <c r="P13" s="123"/>
      <c r="Q13" s="123"/>
      <c r="R13" s="123"/>
      <c r="S13" s="128">
        <f>IF($L13="","",'基本データ'!$C$15)</f>
      </c>
      <c r="T13" s="128">
        <f>IF($L13="","",'基本データ'!$C$17)</f>
      </c>
      <c r="U13" s="123"/>
      <c r="V13" s="123"/>
      <c r="W13" s="123"/>
      <c r="X13" s="124"/>
      <c r="Y13" s="125"/>
      <c r="Z13" s="126"/>
      <c r="AA13" s="124"/>
      <c r="AB13" s="124"/>
      <c r="AC13" s="124"/>
      <c r="AD13" s="124"/>
      <c r="AE13" s="127"/>
    </row>
    <row r="14" spans="1:31" ht="14.25">
      <c r="A14" s="121"/>
      <c r="B14" s="153">
        <v>211</v>
      </c>
      <c r="C14" s="122">
        <v>5</v>
      </c>
      <c r="D14" s="181"/>
      <c r="E14" s="182"/>
      <c r="F14" s="175"/>
      <c r="G14" s="124"/>
      <c r="H14" s="291"/>
      <c r="I14" s="124"/>
      <c r="J14" s="175"/>
      <c r="K14" s="122"/>
      <c r="L14" s="234"/>
      <c r="M14" s="344" t="s">
        <v>911</v>
      </c>
      <c r="N14" s="303"/>
      <c r="O14" s="123"/>
      <c r="P14" s="123"/>
      <c r="Q14" s="123"/>
      <c r="R14" s="123"/>
      <c r="S14" s="128">
        <f>IF($L14="","",'基本データ'!$C$15)</f>
      </c>
      <c r="T14" s="128">
        <f>IF($L14="","",'基本データ'!$C$17)</f>
      </c>
      <c r="U14" s="123"/>
      <c r="V14" s="123"/>
      <c r="W14" s="123"/>
      <c r="X14" s="124"/>
      <c r="Y14" s="125"/>
      <c r="Z14" s="126"/>
      <c r="AA14" s="124"/>
      <c r="AB14" s="124"/>
      <c r="AC14" s="124"/>
      <c r="AD14" s="124"/>
      <c r="AE14" s="127"/>
    </row>
    <row r="15" spans="1:31" ht="14.25">
      <c r="A15" s="130"/>
      <c r="B15" s="114">
        <v>212</v>
      </c>
      <c r="C15" s="114">
        <v>6</v>
      </c>
      <c r="D15" s="183"/>
      <c r="E15" s="184"/>
      <c r="F15" s="174"/>
      <c r="G15" s="133"/>
      <c r="H15" s="290"/>
      <c r="I15" s="133"/>
      <c r="J15" s="174"/>
      <c r="K15" s="114"/>
      <c r="L15" s="235"/>
      <c r="M15" s="345" t="s">
        <v>911</v>
      </c>
      <c r="N15" s="304"/>
      <c r="O15" s="131"/>
      <c r="P15" s="131"/>
      <c r="Q15" s="131"/>
      <c r="R15" s="131"/>
      <c r="S15" s="132">
        <f>IF($L15="","",'基本データ'!$C$15)</f>
      </c>
      <c r="T15" s="132">
        <f>IF($L15="","",'基本データ'!$C$17)</f>
      </c>
      <c r="U15" s="131"/>
      <c r="V15" s="131"/>
      <c r="W15" s="131"/>
      <c r="X15" s="133"/>
      <c r="Y15" s="134"/>
      <c r="Z15" s="135"/>
      <c r="AA15" s="133"/>
      <c r="AB15" s="133"/>
      <c r="AC15" s="133"/>
      <c r="AD15" s="133"/>
      <c r="AE15" s="136"/>
    </row>
    <row r="16" spans="1:31" ht="14.25">
      <c r="A16" s="137">
        <v>3</v>
      </c>
      <c r="B16" s="153">
        <v>213</v>
      </c>
      <c r="C16" s="122">
        <v>1</v>
      </c>
      <c r="D16" s="43"/>
      <c r="E16" s="45">
        <f>IF($D16="","",VLOOKUP($D16,'参照ﾃｰﾌﾞﾙ'!$A$5:$F$288,3,FALSE))</f>
      </c>
      <c r="F16" s="61">
        <f>IF($D16="","",VLOOKUP(D16,'参照ﾃｰﾌﾞﾙ'!$A$5:$F$288,4,FALSE))</f>
      </c>
      <c r="G16" s="67"/>
      <c r="H16" s="292">
        <f>IF(G16="","",VLOOKUP(G16,'参照ﾃｰﾌﾞﾙ'!$H$5:$I$64,2))</f>
      </c>
      <c r="I16" s="141"/>
      <c r="J16" s="176">
        <f>IF(I16="","",IF(I16=1,"男",IF(I16=2,"女","**")))</f>
      </c>
      <c r="K16" s="138"/>
      <c r="L16" s="236"/>
      <c r="M16" s="346" t="s">
        <v>911</v>
      </c>
      <c r="N16" s="305"/>
      <c r="O16" s="139"/>
      <c r="P16" s="139"/>
      <c r="Q16" s="139"/>
      <c r="R16" s="139"/>
      <c r="S16" s="140">
        <f>IF($L16="","",'基本データ'!$C$15)</f>
      </c>
      <c r="T16" s="140">
        <f>IF($L16="","",'基本データ'!$C$17)</f>
      </c>
      <c r="U16" s="139"/>
      <c r="V16" s="139"/>
      <c r="W16" s="139"/>
      <c r="X16" s="141"/>
      <c r="Y16" s="142"/>
      <c r="Z16" s="143"/>
      <c r="AA16" s="141"/>
      <c r="AB16" s="141"/>
      <c r="AC16" s="141"/>
      <c r="AD16" s="141"/>
      <c r="AE16" s="144"/>
    </row>
    <row r="17" spans="1:31" ht="14.25">
      <c r="A17" s="121"/>
      <c r="B17" s="153">
        <v>214</v>
      </c>
      <c r="C17" s="122">
        <v>2</v>
      </c>
      <c r="D17" s="181"/>
      <c r="E17" s="182"/>
      <c r="F17" s="175"/>
      <c r="G17" s="124"/>
      <c r="H17" s="291"/>
      <c r="I17" s="124"/>
      <c r="J17" s="175"/>
      <c r="K17" s="122"/>
      <c r="L17" s="234"/>
      <c r="M17" s="344" t="s">
        <v>911</v>
      </c>
      <c r="N17" s="303"/>
      <c r="O17" s="123"/>
      <c r="P17" s="123"/>
      <c r="Q17" s="123"/>
      <c r="R17" s="123"/>
      <c r="S17" s="128">
        <f>IF($L17="","",'基本データ'!$C$15)</f>
      </c>
      <c r="T17" s="128">
        <f>IF($L17="","",'基本データ'!$C$17)</f>
      </c>
      <c r="U17" s="123"/>
      <c r="V17" s="123"/>
      <c r="W17" s="123"/>
      <c r="X17" s="124"/>
      <c r="Y17" s="125"/>
      <c r="Z17" s="126"/>
      <c r="AA17" s="124"/>
      <c r="AB17" s="124"/>
      <c r="AC17" s="124"/>
      <c r="AD17" s="124"/>
      <c r="AE17" s="127"/>
    </row>
    <row r="18" spans="1:31" ht="14.25">
      <c r="A18" s="121"/>
      <c r="B18" s="153">
        <v>215</v>
      </c>
      <c r="C18" s="122">
        <v>3</v>
      </c>
      <c r="D18" s="181"/>
      <c r="E18" s="182"/>
      <c r="F18" s="175"/>
      <c r="G18" s="124"/>
      <c r="H18" s="291"/>
      <c r="I18" s="124"/>
      <c r="J18" s="175"/>
      <c r="K18" s="122"/>
      <c r="L18" s="234"/>
      <c r="M18" s="344" t="s">
        <v>911</v>
      </c>
      <c r="N18" s="303"/>
      <c r="O18" s="123"/>
      <c r="P18" s="123"/>
      <c r="Q18" s="123"/>
      <c r="R18" s="123"/>
      <c r="S18" s="128">
        <f>IF($L18="","",'基本データ'!$C$15)</f>
      </c>
      <c r="T18" s="128">
        <f>IF($L18="","",'基本データ'!$C$17)</f>
      </c>
      <c r="U18" s="123"/>
      <c r="V18" s="123"/>
      <c r="W18" s="123"/>
      <c r="X18" s="124"/>
      <c r="Y18" s="125"/>
      <c r="Z18" s="126"/>
      <c r="AA18" s="124"/>
      <c r="AB18" s="124"/>
      <c r="AC18" s="124"/>
      <c r="AD18" s="124"/>
      <c r="AE18" s="127"/>
    </row>
    <row r="19" spans="1:31" ht="14.25">
      <c r="A19" s="121"/>
      <c r="B19" s="153">
        <v>216</v>
      </c>
      <c r="C19" s="122">
        <v>4</v>
      </c>
      <c r="D19" s="181"/>
      <c r="E19" s="182"/>
      <c r="F19" s="175"/>
      <c r="G19" s="124"/>
      <c r="H19" s="291"/>
      <c r="I19" s="124"/>
      <c r="J19" s="175"/>
      <c r="K19" s="122"/>
      <c r="L19" s="234"/>
      <c r="M19" s="344" t="s">
        <v>911</v>
      </c>
      <c r="N19" s="303"/>
      <c r="O19" s="123"/>
      <c r="P19" s="123"/>
      <c r="Q19" s="123"/>
      <c r="R19" s="123"/>
      <c r="S19" s="128">
        <f>IF($L19="","",'基本データ'!$C$15)</f>
      </c>
      <c r="T19" s="128">
        <f>IF($L19="","",'基本データ'!$C$17)</f>
      </c>
      <c r="U19" s="123"/>
      <c r="V19" s="123"/>
      <c r="W19" s="123"/>
      <c r="X19" s="124"/>
      <c r="Y19" s="125"/>
      <c r="Z19" s="126"/>
      <c r="AA19" s="124"/>
      <c r="AB19" s="124"/>
      <c r="AC19" s="124"/>
      <c r="AD19" s="124"/>
      <c r="AE19" s="127"/>
    </row>
    <row r="20" spans="1:31" ht="14.25">
      <c r="A20" s="121"/>
      <c r="B20" s="153">
        <v>217</v>
      </c>
      <c r="C20" s="122">
        <v>5</v>
      </c>
      <c r="D20" s="181"/>
      <c r="E20" s="182"/>
      <c r="F20" s="175"/>
      <c r="G20" s="124"/>
      <c r="H20" s="291"/>
      <c r="I20" s="124"/>
      <c r="J20" s="175"/>
      <c r="K20" s="122"/>
      <c r="L20" s="234"/>
      <c r="M20" s="344" t="s">
        <v>911</v>
      </c>
      <c r="N20" s="303"/>
      <c r="O20" s="123"/>
      <c r="P20" s="123"/>
      <c r="Q20" s="123"/>
      <c r="R20" s="123"/>
      <c r="S20" s="128">
        <f>IF($L20="","",'基本データ'!$C$15)</f>
      </c>
      <c r="T20" s="128">
        <f>IF($L20="","",'基本データ'!$C$17)</f>
      </c>
      <c r="U20" s="123"/>
      <c r="V20" s="123"/>
      <c r="W20" s="123"/>
      <c r="X20" s="124"/>
      <c r="Y20" s="125"/>
      <c r="Z20" s="126"/>
      <c r="AA20" s="124"/>
      <c r="AB20" s="124"/>
      <c r="AC20" s="124"/>
      <c r="AD20" s="124"/>
      <c r="AE20" s="127"/>
    </row>
    <row r="21" spans="1:31" ht="14.25">
      <c r="A21" s="130"/>
      <c r="B21" s="114">
        <v>218</v>
      </c>
      <c r="C21" s="114">
        <v>6</v>
      </c>
      <c r="D21" s="183"/>
      <c r="E21" s="184"/>
      <c r="F21" s="174"/>
      <c r="G21" s="133"/>
      <c r="H21" s="290"/>
      <c r="I21" s="133"/>
      <c r="J21" s="174"/>
      <c r="K21" s="114"/>
      <c r="L21" s="235"/>
      <c r="M21" s="345" t="s">
        <v>911</v>
      </c>
      <c r="N21" s="304"/>
      <c r="O21" s="131"/>
      <c r="P21" s="131"/>
      <c r="Q21" s="131"/>
      <c r="R21" s="131"/>
      <c r="S21" s="132">
        <f>IF($L21="","",'基本データ'!$C$15)</f>
      </c>
      <c r="T21" s="132">
        <f>IF($L21="","",'基本データ'!$C$17)</f>
      </c>
      <c r="U21" s="131"/>
      <c r="V21" s="131"/>
      <c r="W21" s="131"/>
      <c r="X21" s="133"/>
      <c r="Y21" s="134"/>
      <c r="Z21" s="135"/>
      <c r="AA21" s="133"/>
      <c r="AB21" s="133"/>
      <c r="AC21" s="133"/>
      <c r="AD21" s="133"/>
      <c r="AE21" s="136"/>
    </row>
    <row r="22" spans="1:31" ht="14.25">
      <c r="A22" s="137">
        <v>4</v>
      </c>
      <c r="B22" s="153">
        <v>219</v>
      </c>
      <c r="C22" s="122">
        <v>1</v>
      </c>
      <c r="D22" s="43"/>
      <c r="E22" s="45">
        <f>IF($D22="","",VLOOKUP($D22,'参照ﾃｰﾌﾞﾙ'!$A$5:$F$288,3,FALSE))</f>
      </c>
      <c r="F22" s="61">
        <f>IF($D22="","",VLOOKUP(D22,'参照ﾃｰﾌﾞﾙ'!$A$5:$F$288,4,FALSE))</f>
      </c>
      <c r="G22" s="67"/>
      <c r="H22" s="292">
        <f>IF(G22="","",VLOOKUP(G22,'参照ﾃｰﾌﾞﾙ'!$H$5:$I$64,2))</f>
      </c>
      <c r="I22" s="141"/>
      <c r="J22" s="176">
        <f>IF(I22="","",IF(I22=1,"男",IF(I22=2,"女","**")))</f>
      </c>
      <c r="K22" s="138"/>
      <c r="L22" s="236"/>
      <c r="M22" s="346" t="s">
        <v>911</v>
      </c>
      <c r="N22" s="305"/>
      <c r="O22" s="139"/>
      <c r="P22" s="139"/>
      <c r="Q22" s="139"/>
      <c r="R22" s="139"/>
      <c r="S22" s="140">
        <f>IF($L22="","",'基本データ'!$C$15)</f>
      </c>
      <c r="T22" s="140">
        <f>IF($L22="","",'基本データ'!$C$17)</f>
      </c>
      <c r="U22" s="139"/>
      <c r="V22" s="139"/>
      <c r="W22" s="139"/>
      <c r="X22" s="141"/>
      <c r="Y22" s="142"/>
      <c r="Z22" s="143"/>
      <c r="AA22" s="141"/>
      <c r="AB22" s="141"/>
      <c r="AC22" s="141"/>
      <c r="AD22" s="141"/>
      <c r="AE22" s="144"/>
    </row>
    <row r="23" spans="1:31" ht="14.25">
      <c r="A23" s="121"/>
      <c r="B23" s="153">
        <v>220</v>
      </c>
      <c r="C23" s="122">
        <v>2</v>
      </c>
      <c r="D23" s="181"/>
      <c r="E23" s="182"/>
      <c r="F23" s="175"/>
      <c r="G23" s="124"/>
      <c r="H23" s="291"/>
      <c r="I23" s="124"/>
      <c r="J23" s="175"/>
      <c r="K23" s="122"/>
      <c r="L23" s="234"/>
      <c r="M23" s="344" t="s">
        <v>911</v>
      </c>
      <c r="N23" s="303"/>
      <c r="O23" s="123"/>
      <c r="P23" s="123"/>
      <c r="Q23" s="123"/>
      <c r="R23" s="123"/>
      <c r="S23" s="128">
        <f>IF($L23="","",'基本データ'!$C$15)</f>
      </c>
      <c r="T23" s="128">
        <f>IF($L23="","",'基本データ'!$C$17)</f>
      </c>
      <c r="U23" s="123"/>
      <c r="V23" s="123"/>
      <c r="W23" s="123"/>
      <c r="X23" s="124"/>
      <c r="Y23" s="125"/>
      <c r="Z23" s="126"/>
      <c r="AA23" s="124"/>
      <c r="AB23" s="124"/>
      <c r="AC23" s="124"/>
      <c r="AD23" s="124"/>
      <c r="AE23" s="127"/>
    </row>
    <row r="24" spans="1:31" ht="14.25">
      <c r="A24" s="121"/>
      <c r="B24" s="153">
        <v>221</v>
      </c>
      <c r="C24" s="122">
        <v>3</v>
      </c>
      <c r="D24" s="181"/>
      <c r="E24" s="182"/>
      <c r="F24" s="175"/>
      <c r="G24" s="124"/>
      <c r="H24" s="291"/>
      <c r="I24" s="124"/>
      <c r="J24" s="175"/>
      <c r="K24" s="122"/>
      <c r="L24" s="234"/>
      <c r="M24" s="344" t="s">
        <v>911</v>
      </c>
      <c r="N24" s="303"/>
      <c r="O24" s="123"/>
      <c r="P24" s="123"/>
      <c r="Q24" s="123"/>
      <c r="R24" s="123"/>
      <c r="S24" s="128">
        <f>IF($L24="","",'基本データ'!$C$15)</f>
      </c>
      <c r="T24" s="128">
        <f>IF($L24="","",'基本データ'!$C$17)</f>
      </c>
      <c r="U24" s="123"/>
      <c r="V24" s="123"/>
      <c r="W24" s="123"/>
      <c r="X24" s="124"/>
      <c r="Y24" s="125"/>
      <c r="Z24" s="126"/>
      <c r="AA24" s="124"/>
      <c r="AB24" s="124"/>
      <c r="AC24" s="124"/>
      <c r="AD24" s="124"/>
      <c r="AE24" s="127"/>
    </row>
    <row r="25" spans="1:31" ht="14.25">
      <c r="A25" s="121"/>
      <c r="B25" s="153">
        <v>222</v>
      </c>
      <c r="C25" s="122">
        <v>4</v>
      </c>
      <c r="D25" s="181"/>
      <c r="E25" s="182"/>
      <c r="F25" s="175"/>
      <c r="G25" s="124"/>
      <c r="H25" s="291"/>
      <c r="I25" s="124"/>
      <c r="J25" s="175"/>
      <c r="K25" s="122"/>
      <c r="L25" s="234"/>
      <c r="M25" s="344" t="s">
        <v>911</v>
      </c>
      <c r="N25" s="303"/>
      <c r="O25" s="123"/>
      <c r="P25" s="123"/>
      <c r="Q25" s="123"/>
      <c r="R25" s="123"/>
      <c r="S25" s="128">
        <f>IF($L25="","",'基本データ'!$C$15)</f>
      </c>
      <c r="T25" s="128">
        <f>IF($L25="","",'基本データ'!$C$17)</f>
      </c>
      <c r="U25" s="123"/>
      <c r="V25" s="123"/>
      <c r="W25" s="123"/>
      <c r="X25" s="124"/>
      <c r="Y25" s="125"/>
      <c r="Z25" s="126"/>
      <c r="AA25" s="124"/>
      <c r="AB25" s="124"/>
      <c r="AC25" s="124"/>
      <c r="AD25" s="124"/>
      <c r="AE25" s="127"/>
    </row>
    <row r="26" spans="1:31" ht="14.25">
      <c r="A26" s="121"/>
      <c r="B26" s="153">
        <v>223</v>
      </c>
      <c r="C26" s="122">
        <v>5</v>
      </c>
      <c r="D26" s="181"/>
      <c r="E26" s="182"/>
      <c r="F26" s="175"/>
      <c r="G26" s="124"/>
      <c r="H26" s="291"/>
      <c r="I26" s="124"/>
      <c r="J26" s="175"/>
      <c r="K26" s="122"/>
      <c r="L26" s="234"/>
      <c r="M26" s="344" t="s">
        <v>911</v>
      </c>
      <c r="N26" s="303"/>
      <c r="O26" s="123"/>
      <c r="P26" s="123"/>
      <c r="Q26" s="123"/>
      <c r="R26" s="123"/>
      <c r="S26" s="128">
        <f>IF($L26="","",'基本データ'!$C$15)</f>
      </c>
      <c r="T26" s="128">
        <f>IF($L26="","",'基本データ'!$C$17)</f>
      </c>
      <c r="U26" s="123"/>
      <c r="V26" s="123"/>
      <c r="W26" s="123"/>
      <c r="X26" s="124"/>
      <c r="Y26" s="125"/>
      <c r="Z26" s="126"/>
      <c r="AA26" s="124"/>
      <c r="AB26" s="124"/>
      <c r="AC26" s="124"/>
      <c r="AD26" s="124"/>
      <c r="AE26" s="127"/>
    </row>
    <row r="27" spans="1:31" ht="14.25">
      <c r="A27" s="130"/>
      <c r="B27" s="114">
        <v>224</v>
      </c>
      <c r="C27" s="114">
        <v>6</v>
      </c>
      <c r="D27" s="183"/>
      <c r="E27" s="184"/>
      <c r="F27" s="174"/>
      <c r="G27" s="133"/>
      <c r="H27" s="290"/>
      <c r="I27" s="133"/>
      <c r="J27" s="174"/>
      <c r="K27" s="114"/>
      <c r="L27" s="235"/>
      <c r="M27" s="345" t="s">
        <v>911</v>
      </c>
      <c r="N27" s="304"/>
      <c r="O27" s="131"/>
      <c r="P27" s="131"/>
      <c r="Q27" s="131"/>
      <c r="R27" s="131"/>
      <c r="S27" s="132">
        <f>IF($L27="","",'基本データ'!$C$15)</f>
      </c>
      <c r="T27" s="132">
        <f>IF($L27="","",'基本データ'!$C$17)</f>
      </c>
      <c r="U27" s="131"/>
      <c r="V27" s="131"/>
      <c r="W27" s="131"/>
      <c r="X27" s="133"/>
      <c r="Y27" s="134"/>
      <c r="Z27" s="135"/>
      <c r="AA27" s="133"/>
      <c r="AB27" s="133"/>
      <c r="AC27" s="133"/>
      <c r="AD27" s="133"/>
      <c r="AE27" s="136"/>
    </row>
    <row r="28" spans="1:31" ht="14.25">
      <c r="A28" s="137">
        <v>5</v>
      </c>
      <c r="B28" s="153">
        <v>225</v>
      </c>
      <c r="C28" s="122">
        <v>1</v>
      </c>
      <c r="D28" s="43"/>
      <c r="E28" s="45">
        <f>IF($D28="","",VLOOKUP($D28,'参照ﾃｰﾌﾞﾙ'!$A$5:$F$288,3,FALSE))</f>
      </c>
      <c r="F28" s="61">
        <f>IF($D28="","",VLOOKUP(D28,'参照ﾃｰﾌﾞﾙ'!$A$5:$F$288,4,FALSE))</f>
      </c>
      <c r="G28" s="67"/>
      <c r="H28" s="292">
        <f>IF(G28="","",VLOOKUP(G28,'参照ﾃｰﾌﾞﾙ'!$H$5:$I$64,2))</f>
      </c>
      <c r="I28" s="141"/>
      <c r="J28" s="176">
        <f>IF(I28="","",IF(I28=1,"男",IF(I28=2,"女","**")))</f>
      </c>
      <c r="K28" s="138"/>
      <c r="L28" s="236"/>
      <c r="M28" s="346" t="s">
        <v>911</v>
      </c>
      <c r="N28" s="305"/>
      <c r="O28" s="139"/>
      <c r="P28" s="139"/>
      <c r="Q28" s="139"/>
      <c r="R28" s="139"/>
      <c r="S28" s="140">
        <f>IF($L28="","",'基本データ'!$C$15)</f>
      </c>
      <c r="T28" s="140">
        <f>IF($L28="","",'基本データ'!$C$17)</f>
      </c>
      <c r="U28" s="139"/>
      <c r="V28" s="139"/>
      <c r="W28" s="139"/>
      <c r="X28" s="141"/>
      <c r="Y28" s="142"/>
      <c r="Z28" s="143"/>
      <c r="AA28" s="141"/>
      <c r="AB28" s="141"/>
      <c r="AC28" s="141"/>
      <c r="AD28" s="141"/>
      <c r="AE28" s="144"/>
    </row>
    <row r="29" spans="1:31" ht="14.25">
      <c r="A29" s="121"/>
      <c r="B29" s="153">
        <v>226</v>
      </c>
      <c r="C29" s="122">
        <v>2</v>
      </c>
      <c r="D29" s="181"/>
      <c r="E29" s="182"/>
      <c r="F29" s="175"/>
      <c r="G29" s="124"/>
      <c r="H29" s="291"/>
      <c r="I29" s="124"/>
      <c r="J29" s="175"/>
      <c r="K29" s="122"/>
      <c r="L29" s="234"/>
      <c r="M29" s="344" t="s">
        <v>911</v>
      </c>
      <c r="N29" s="303"/>
      <c r="O29" s="123"/>
      <c r="P29" s="123"/>
      <c r="Q29" s="123"/>
      <c r="R29" s="123"/>
      <c r="S29" s="128">
        <f>IF($L29="","",'基本データ'!$C$15)</f>
      </c>
      <c r="T29" s="128">
        <f>IF($L29="","",'基本データ'!$C$17)</f>
      </c>
      <c r="U29" s="123"/>
      <c r="V29" s="123"/>
      <c r="W29" s="123"/>
      <c r="X29" s="124"/>
      <c r="Y29" s="125"/>
      <c r="Z29" s="126"/>
      <c r="AA29" s="124"/>
      <c r="AB29" s="124"/>
      <c r="AC29" s="124"/>
      <c r="AD29" s="124"/>
      <c r="AE29" s="127"/>
    </row>
    <row r="30" spans="1:31" ht="14.25">
      <c r="A30" s="121"/>
      <c r="B30" s="153">
        <v>227</v>
      </c>
      <c r="C30" s="122">
        <v>3</v>
      </c>
      <c r="D30" s="181"/>
      <c r="E30" s="182"/>
      <c r="F30" s="175"/>
      <c r="G30" s="124"/>
      <c r="H30" s="291"/>
      <c r="I30" s="124"/>
      <c r="J30" s="175"/>
      <c r="K30" s="122"/>
      <c r="L30" s="234"/>
      <c r="M30" s="344" t="s">
        <v>911</v>
      </c>
      <c r="N30" s="303"/>
      <c r="O30" s="123"/>
      <c r="P30" s="123"/>
      <c r="Q30" s="123"/>
      <c r="R30" s="123"/>
      <c r="S30" s="128">
        <f>IF($L30="","",'基本データ'!$C$15)</f>
      </c>
      <c r="T30" s="128">
        <f>IF($L30="","",'基本データ'!$C$17)</f>
      </c>
      <c r="U30" s="123"/>
      <c r="V30" s="123"/>
      <c r="W30" s="123"/>
      <c r="X30" s="124"/>
      <c r="Y30" s="125"/>
      <c r="Z30" s="126"/>
      <c r="AA30" s="124"/>
      <c r="AB30" s="124"/>
      <c r="AC30" s="124"/>
      <c r="AD30" s="124"/>
      <c r="AE30" s="127"/>
    </row>
    <row r="31" spans="1:31" ht="14.25">
      <c r="A31" s="121"/>
      <c r="B31" s="153">
        <v>228</v>
      </c>
      <c r="C31" s="122">
        <v>4</v>
      </c>
      <c r="D31" s="181"/>
      <c r="E31" s="182"/>
      <c r="F31" s="175"/>
      <c r="G31" s="124"/>
      <c r="H31" s="291"/>
      <c r="I31" s="124"/>
      <c r="J31" s="175"/>
      <c r="K31" s="122"/>
      <c r="L31" s="234"/>
      <c r="M31" s="344" t="s">
        <v>911</v>
      </c>
      <c r="N31" s="303"/>
      <c r="O31" s="123"/>
      <c r="P31" s="123"/>
      <c r="Q31" s="123"/>
      <c r="R31" s="123"/>
      <c r="S31" s="128">
        <f>IF($L31="","",'基本データ'!$C$15)</f>
      </c>
      <c r="T31" s="128">
        <f>IF($L31="","",'基本データ'!$C$17)</f>
      </c>
      <c r="U31" s="123"/>
      <c r="V31" s="123"/>
      <c r="W31" s="123"/>
      <c r="X31" s="124"/>
      <c r="Y31" s="125"/>
      <c r="Z31" s="126"/>
      <c r="AA31" s="124"/>
      <c r="AB31" s="124"/>
      <c r="AC31" s="124"/>
      <c r="AD31" s="124"/>
      <c r="AE31" s="127"/>
    </row>
    <row r="32" spans="1:31" ht="14.25">
      <c r="A32" s="121"/>
      <c r="B32" s="153">
        <v>229</v>
      </c>
      <c r="C32" s="122">
        <v>5</v>
      </c>
      <c r="D32" s="181"/>
      <c r="E32" s="182"/>
      <c r="F32" s="175"/>
      <c r="G32" s="124"/>
      <c r="H32" s="291"/>
      <c r="I32" s="124"/>
      <c r="J32" s="175"/>
      <c r="K32" s="122"/>
      <c r="L32" s="234"/>
      <c r="M32" s="344" t="s">
        <v>911</v>
      </c>
      <c r="N32" s="303"/>
      <c r="O32" s="123"/>
      <c r="P32" s="123"/>
      <c r="Q32" s="123"/>
      <c r="R32" s="123"/>
      <c r="S32" s="128">
        <f>IF($L32="","",'基本データ'!$C$15)</f>
      </c>
      <c r="T32" s="128">
        <f>IF($L32="","",'基本データ'!$C$17)</f>
      </c>
      <c r="U32" s="123"/>
      <c r="V32" s="123"/>
      <c r="W32" s="123"/>
      <c r="X32" s="124"/>
      <c r="Y32" s="125"/>
      <c r="Z32" s="126"/>
      <c r="AA32" s="124"/>
      <c r="AB32" s="124"/>
      <c r="AC32" s="124"/>
      <c r="AD32" s="124"/>
      <c r="AE32" s="127"/>
    </row>
    <row r="33" spans="1:31" ht="14.25">
      <c r="A33" s="130"/>
      <c r="B33" s="114">
        <v>230</v>
      </c>
      <c r="C33" s="114">
        <v>6</v>
      </c>
      <c r="D33" s="183"/>
      <c r="E33" s="184"/>
      <c r="F33" s="174"/>
      <c r="G33" s="133"/>
      <c r="H33" s="290"/>
      <c r="I33" s="133"/>
      <c r="J33" s="174"/>
      <c r="K33" s="114"/>
      <c r="L33" s="235"/>
      <c r="M33" s="345" t="s">
        <v>911</v>
      </c>
      <c r="N33" s="304"/>
      <c r="O33" s="131"/>
      <c r="P33" s="131"/>
      <c r="Q33" s="131"/>
      <c r="R33" s="131"/>
      <c r="S33" s="132">
        <f>IF($L33="","",'基本データ'!$C$15)</f>
      </c>
      <c r="T33" s="132">
        <f>IF($L33="","",'基本データ'!$C$17)</f>
      </c>
      <c r="U33" s="131"/>
      <c r="V33" s="131"/>
      <c r="W33" s="131"/>
      <c r="X33" s="133"/>
      <c r="Y33" s="134"/>
      <c r="Z33" s="135"/>
      <c r="AA33" s="133"/>
      <c r="AB33" s="133"/>
      <c r="AC33" s="133"/>
      <c r="AD33" s="133"/>
      <c r="AE33" s="136"/>
    </row>
    <row r="34" spans="1:31" ht="14.25">
      <c r="A34" s="137">
        <v>6</v>
      </c>
      <c r="B34" s="153">
        <v>231</v>
      </c>
      <c r="C34" s="122">
        <v>1</v>
      </c>
      <c r="D34" s="43"/>
      <c r="E34" s="45">
        <f>IF($D34="","",VLOOKUP($D34,'参照ﾃｰﾌﾞﾙ'!$A$5:$F$288,3,FALSE))</f>
      </c>
      <c r="F34" s="61">
        <f>IF($D34="","",VLOOKUP(D34,'参照ﾃｰﾌﾞﾙ'!$A$5:$F$288,4,FALSE))</f>
      </c>
      <c r="G34" s="67"/>
      <c r="H34" s="292">
        <f>IF(G64="","",VLOOKUP(G64,'参照ﾃｰﾌﾞﾙ'!$H$5:$I$64,2))</f>
      </c>
      <c r="I34" s="141"/>
      <c r="J34" s="176">
        <f>IF(I34="","",IF(I34=1,"男",IF(I34=2,"女","**")))</f>
      </c>
      <c r="K34" s="138"/>
      <c r="L34" s="236"/>
      <c r="M34" s="346" t="s">
        <v>911</v>
      </c>
      <c r="N34" s="305"/>
      <c r="O34" s="139"/>
      <c r="P34" s="139"/>
      <c r="Q34" s="139"/>
      <c r="R34" s="139"/>
      <c r="S34" s="140">
        <f>IF($L34="","",'基本データ'!$C$15)</f>
      </c>
      <c r="T34" s="140">
        <f>IF($L34="","",'基本データ'!$C$17)</f>
      </c>
      <c r="U34" s="139"/>
      <c r="V34" s="139"/>
      <c r="W34" s="139"/>
      <c r="X34" s="141"/>
      <c r="Y34" s="142"/>
      <c r="Z34" s="143"/>
      <c r="AA34" s="141"/>
      <c r="AB34" s="141"/>
      <c r="AC34" s="141"/>
      <c r="AD34" s="141"/>
      <c r="AE34" s="144"/>
    </row>
    <row r="35" spans="1:31" ht="14.25">
      <c r="A35" s="121"/>
      <c r="B35" s="153">
        <v>232</v>
      </c>
      <c r="C35" s="122">
        <v>2</v>
      </c>
      <c r="D35" s="181"/>
      <c r="E35" s="182"/>
      <c r="F35" s="175"/>
      <c r="G35" s="124"/>
      <c r="H35" s="291"/>
      <c r="I35" s="124"/>
      <c r="J35" s="175"/>
      <c r="K35" s="122"/>
      <c r="L35" s="234"/>
      <c r="M35" s="344" t="s">
        <v>911</v>
      </c>
      <c r="N35" s="303"/>
      <c r="O35" s="123"/>
      <c r="P35" s="123"/>
      <c r="Q35" s="123"/>
      <c r="R35" s="123"/>
      <c r="S35" s="128">
        <f>IF($L35="","",'基本データ'!$C$15)</f>
      </c>
      <c r="T35" s="128">
        <f>IF($L35="","",'基本データ'!$C$17)</f>
      </c>
      <c r="U35" s="123"/>
      <c r="V35" s="123"/>
      <c r="W35" s="123"/>
      <c r="X35" s="124"/>
      <c r="Y35" s="125"/>
      <c r="Z35" s="126"/>
      <c r="AA35" s="124"/>
      <c r="AB35" s="124"/>
      <c r="AC35" s="124"/>
      <c r="AD35" s="124"/>
      <c r="AE35" s="127"/>
    </row>
    <row r="36" spans="1:31" ht="14.25">
      <c r="A36" s="121"/>
      <c r="B36" s="153">
        <v>233</v>
      </c>
      <c r="C36" s="122">
        <v>3</v>
      </c>
      <c r="D36" s="181"/>
      <c r="E36" s="182"/>
      <c r="F36" s="175"/>
      <c r="G36" s="124"/>
      <c r="H36" s="291"/>
      <c r="I36" s="124"/>
      <c r="J36" s="175"/>
      <c r="K36" s="122"/>
      <c r="L36" s="234"/>
      <c r="M36" s="344" t="s">
        <v>911</v>
      </c>
      <c r="N36" s="303"/>
      <c r="O36" s="123"/>
      <c r="P36" s="123"/>
      <c r="Q36" s="123"/>
      <c r="R36" s="123"/>
      <c r="S36" s="128">
        <f>IF($L36="","",'基本データ'!$C$15)</f>
      </c>
      <c r="T36" s="128">
        <f>IF($L36="","",'基本データ'!$C$17)</f>
      </c>
      <c r="U36" s="123"/>
      <c r="V36" s="123"/>
      <c r="W36" s="123"/>
      <c r="X36" s="124"/>
      <c r="Y36" s="125"/>
      <c r="Z36" s="126"/>
      <c r="AA36" s="124"/>
      <c r="AB36" s="124"/>
      <c r="AC36" s="124"/>
      <c r="AD36" s="124"/>
      <c r="AE36" s="127"/>
    </row>
    <row r="37" spans="1:31" ht="14.25">
      <c r="A37" s="121"/>
      <c r="B37" s="153">
        <v>234</v>
      </c>
      <c r="C37" s="122">
        <v>4</v>
      </c>
      <c r="D37" s="181"/>
      <c r="E37" s="182"/>
      <c r="F37" s="175"/>
      <c r="G37" s="124"/>
      <c r="H37" s="291"/>
      <c r="I37" s="124"/>
      <c r="J37" s="175"/>
      <c r="K37" s="122"/>
      <c r="L37" s="234"/>
      <c r="M37" s="344" t="s">
        <v>911</v>
      </c>
      <c r="N37" s="303"/>
      <c r="O37" s="123"/>
      <c r="P37" s="123"/>
      <c r="Q37" s="123"/>
      <c r="R37" s="123"/>
      <c r="S37" s="128">
        <f>IF($L37="","",'基本データ'!$C$15)</f>
      </c>
      <c r="T37" s="128">
        <f>IF($L37="","",'基本データ'!$C$17)</f>
      </c>
      <c r="U37" s="123"/>
      <c r="V37" s="123"/>
      <c r="W37" s="123"/>
      <c r="X37" s="124"/>
      <c r="Y37" s="125"/>
      <c r="Z37" s="126"/>
      <c r="AA37" s="124"/>
      <c r="AB37" s="124"/>
      <c r="AC37" s="124"/>
      <c r="AD37" s="124"/>
      <c r="AE37" s="127"/>
    </row>
    <row r="38" spans="1:31" ht="14.25">
      <c r="A38" s="121"/>
      <c r="B38" s="153">
        <v>235</v>
      </c>
      <c r="C38" s="122">
        <v>5</v>
      </c>
      <c r="D38" s="181"/>
      <c r="E38" s="182"/>
      <c r="F38" s="175"/>
      <c r="G38" s="124"/>
      <c r="H38" s="291"/>
      <c r="I38" s="124"/>
      <c r="J38" s="175"/>
      <c r="K38" s="122"/>
      <c r="L38" s="234"/>
      <c r="M38" s="344" t="s">
        <v>911</v>
      </c>
      <c r="N38" s="303"/>
      <c r="O38" s="123"/>
      <c r="P38" s="123"/>
      <c r="Q38" s="123"/>
      <c r="R38" s="123"/>
      <c r="S38" s="128">
        <f>IF($L38="","",'基本データ'!$C$15)</f>
      </c>
      <c r="T38" s="128">
        <f>IF($L38="","",'基本データ'!$C$17)</f>
      </c>
      <c r="U38" s="123"/>
      <c r="V38" s="123"/>
      <c r="W38" s="123"/>
      <c r="X38" s="124"/>
      <c r="Y38" s="125"/>
      <c r="Z38" s="126"/>
      <c r="AA38" s="124"/>
      <c r="AB38" s="124"/>
      <c r="AC38" s="124"/>
      <c r="AD38" s="124"/>
      <c r="AE38" s="127"/>
    </row>
    <row r="39" spans="1:31" ht="14.25">
      <c r="A39" s="130"/>
      <c r="B39" s="114">
        <v>236</v>
      </c>
      <c r="C39" s="114">
        <v>6</v>
      </c>
      <c r="D39" s="183"/>
      <c r="E39" s="184"/>
      <c r="F39" s="174"/>
      <c r="G39" s="133"/>
      <c r="H39" s="290"/>
      <c r="I39" s="133"/>
      <c r="J39" s="174"/>
      <c r="K39" s="114"/>
      <c r="L39" s="235"/>
      <c r="M39" s="345" t="s">
        <v>911</v>
      </c>
      <c r="N39" s="304"/>
      <c r="O39" s="131"/>
      <c r="P39" s="131"/>
      <c r="Q39" s="131"/>
      <c r="R39" s="131"/>
      <c r="S39" s="132">
        <f>IF($L39="","",'基本データ'!$C$15)</f>
      </c>
      <c r="T39" s="132">
        <f>IF($L39="","",'基本データ'!$C$17)</f>
      </c>
      <c r="U39" s="131"/>
      <c r="V39" s="131"/>
      <c r="W39" s="131"/>
      <c r="X39" s="133"/>
      <c r="Y39" s="134"/>
      <c r="Z39" s="135"/>
      <c r="AA39" s="133"/>
      <c r="AB39" s="133"/>
      <c r="AC39" s="133"/>
      <c r="AD39" s="133"/>
      <c r="AE39" s="136"/>
    </row>
    <row r="40" spans="1:31" ht="14.25">
      <c r="A40" s="137">
        <v>7</v>
      </c>
      <c r="B40" s="153">
        <v>237</v>
      </c>
      <c r="C40" s="122">
        <v>1</v>
      </c>
      <c r="D40" s="43"/>
      <c r="E40" s="45">
        <f>IF($D40="","",VLOOKUP($D40,'参照ﾃｰﾌﾞﾙ'!$A$5:$F$288,3,FALSE))</f>
      </c>
      <c r="F40" s="61">
        <f>IF($D40="","",VLOOKUP(D40,'参照ﾃｰﾌﾞﾙ'!$A$5:$F$288,4,FALSE))</f>
      </c>
      <c r="G40" s="67"/>
      <c r="H40" s="292">
        <f>IF(G40="","",VLOOKUP(G40,'参照ﾃｰﾌﾞﾙ'!$H$5:$I$64,2))</f>
      </c>
      <c r="I40" s="141"/>
      <c r="J40" s="176">
        <f>IF(I40="","",IF(I40=1,"男",IF(I40=2,"女","**")))</f>
      </c>
      <c r="K40" s="138"/>
      <c r="L40" s="236"/>
      <c r="M40" s="346" t="s">
        <v>911</v>
      </c>
      <c r="N40" s="305"/>
      <c r="O40" s="139"/>
      <c r="P40" s="139"/>
      <c r="Q40" s="139"/>
      <c r="R40" s="139"/>
      <c r="S40" s="140">
        <f>IF($L40="","",'基本データ'!$C$15)</f>
      </c>
      <c r="T40" s="140">
        <f>IF($L40="","",'基本データ'!$C$17)</f>
      </c>
      <c r="U40" s="139"/>
      <c r="V40" s="139"/>
      <c r="W40" s="139"/>
      <c r="X40" s="141"/>
      <c r="Y40" s="142"/>
      <c r="Z40" s="143"/>
      <c r="AA40" s="141"/>
      <c r="AB40" s="141"/>
      <c r="AC40" s="141"/>
      <c r="AD40" s="141"/>
      <c r="AE40" s="144"/>
    </row>
    <row r="41" spans="1:31" ht="14.25">
      <c r="A41" s="121"/>
      <c r="B41" s="153">
        <v>238</v>
      </c>
      <c r="C41" s="122">
        <v>2</v>
      </c>
      <c r="D41" s="181"/>
      <c r="E41" s="182"/>
      <c r="F41" s="175"/>
      <c r="G41" s="124"/>
      <c r="H41" s="291"/>
      <c r="I41" s="124"/>
      <c r="J41" s="175"/>
      <c r="K41" s="122"/>
      <c r="L41" s="234"/>
      <c r="M41" s="344" t="s">
        <v>911</v>
      </c>
      <c r="N41" s="303"/>
      <c r="O41" s="123"/>
      <c r="P41" s="123"/>
      <c r="Q41" s="123"/>
      <c r="R41" s="123"/>
      <c r="S41" s="128">
        <f>IF($L41="","",'基本データ'!$C$15)</f>
      </c>
      <c r="T41" s="128">
        <f>IF($L41="","",'基本データ'!$C$17)</f>
      </c>
      <c r="U41" s="123"/>
      <c r="V41" s="123"/>
      <c r="W41" s="123"/>
      <c r="X41" s="124"/>
      <c r="Y41" s="125"/>
      <c r="Z41" s="126"/>
      <c r="AA41" s="124"/>
      <c r="AB41" s="124"/>
      <c r="AC41" s="124"/>
      <c r="AD41" s="124"/>
      <c r="AE41" s="127"/>
    </row>
    <row r="42" spans="1:31" ht="14.25">
      <c r="A42" s="121"/>
      <c r="B42" s="153">
        <v>239</v>
      </c>
      <c r="C42" s="122">
        <v>3</v>
      </c>
      <c r="D42" s="181"/>
      <c r="E42" s="182"/>
      <c r="F42" s="175"/>
      <c r="G42" s="124"/>
      <c r="H42" s="291"/>
      <c r="I42" s="124"/>
      <c r="J42" s="175"/>
      <c r="K42" s="122"/>
      <c r="L42" s="234"/>
      <c r="M42" s="344" t="s">
        <v>911</v>
      </c>
      <c r="N42" s="303"/>
      <c r="O42" s="123"/>
      <c r="P42" s="123"/>
      <c r="Q42" s="123"/>
      <c r="R42" s="123"/>
      <c r="S42" s="128">
        <f>IF($L42="","",'基本データ'!$C$15)</f>
      </c>
      <c r="T42" s="128">
        <f>IF($L42="","",'基本データ'!$C$17)</f>
      </c>
      <c r="U42" s="123"/>
      <c r="V42" s="123"/>
      <c r="W42" s="123"/>
      <c r="X42" s="124"/>
      <c r="Y42" s="125"/>
      <c r="Z42" s="126"/>
      <c r="AA42" s="124"/>
      <c r="AB42" s="124"/>
      <c r="AC42" s="124"/>
      <c r="AD42" s="124"/>
      <c r="AE42" s="127"/>
    </row>
    <row r="43" spans="1:31" ht="14.25">
      <c r="A43" s="121"/>
      <c r="B43" s="153">
        <v>240</v>
      </c>
      <c r="C43" s="122">
        <v>4</v>
      </c>
      <c r="D43" s="181"/>
      <c r="E43" s="182"/>
      <c r="F43" s="175"/>
      <c r="G43" s="124"/>
      <c r="H43" s="291"/>
      <c r="I43" s="124"/>
      <c r="J43" s="175"/>
      <c r="K43" s="122"/>
      <c r="L43" s="234"/>
      <c r="M43" s="344" t="s">
        <v>911</v>
      </c>
      <c r="N43" s="303"/>
      <c r="O43" s="123"/>
      <c r="P43" s="123"/>
      <c r="Q43" s="123"/>
      <c r="R43" s="123"/>
      <c r="S43" s="128">
        <f>IF($L43="","",'基本データ'!$C$15)</f>
      </c>
      <c r="T43" s="128">
        <f>IF($L43="","",'基本データ'!$C$17)</f>
      </c>
      <c r="U43" s="123"/>
      <c r="V43" s="123"/>
      <c r="W43" s="123"/>
      <c r="X43" s="124"/>
      <c r="Y43" s="125"/>
      <c r="Z43" s="126"/>
      <c r="AA43" s="124"/>
      <c r="AB43" s="124"/>
      <c r="AC43" s="124"/>
      <c r="AD43" s="124"/>
      <c r="AE43" s="127"/>
    </row>
    <row r="44" spans="1:31" ht="14.25">
      <c r="A44" s="121"/>
      <c r="B44" s="153">
        <v>241</v>
      </c>
      <c r="C44" s="122">
        <v>5</v>
      </c>
      <c r="D44" s="181"/>
      <c r="E44" s="182"/>
      <c r="F44" s="175"/>
      <c r="G44" s="124"/>
      <c r="H44" s="291"/>
      <c r="I44" s="124"/>
      <c r="J44" s="175"/>
      <c r="K44" s="122"/>
      <c r="L44" s="234"/>
      <c r="M44" s="344" t="s">
        <v>911</v>
      </c>
      <c r="N44" s="303"/>
      <c r="O44" s="123"/>
      <c r="P44" s="123"/>
      <c r="Q44" s="123"/>
      <c r="R44" s="123"/>
      <c r="S44" s="128">
        <f>IF($L44="","",'基本データ'!$C$15)</f>
      </c>
      <c r="T44" s="128">
        <f>IF($L44="","",'基本データ'!$C$17)</f>
      </c>
      <c r="U44" s="123"/>
      <c r="V44" s="123"/>
      <c r="W44" s="123"/>
      <c r="X44" s="124"/>
      <c r="Y44" s="125"/>
      <c r="Z44" s="126"/>
      <c r="AA44" s="124"/>
      <c r="AB44" s="124"/>
      <c r="AC44" s="124"/>
      <c r="AD44" s="124"/>
      <c r="AE44" s="127"/>
    </row>
    <row r="45" spans="1:31" ht="14.25">
      <c r="A45" s="130"/>
      <c r="B45" s="114">
        <v>242</v>
      </c>
      <c r="C45" s="114">
        <v>6</v>
      </c>
      <c r="D45" s="183"/>
      <c r="E45" s="184"/>
      <c r="F45" s="174"/>
      <c r="G45" s="133"/>
      <c r="H45" s="290"/>
      <c r="I45" s="133"/>
      <c r="J45" s="174"/>
      <c r="K45" s="114"/>
      <c r="L45" s="235"/>
      <c r="M45" s="345" t="s">
        <v>911</v>
      </c>
      <c r="N45" s="304"/>
      <c r="O45" s="131"/>
      <c r="P45" s="131"/>
      <c r="Q45" s="131"/>
      <c r="R45" s="131"/>
      <c r="S45" s="132">
        <f>IF($L45="","",'基本データ'!$C$15)</f>
      </c>
      <c r="T45" s="132">
        <f>IF($L45="","",'基本データ'!$C$17)</f>
      </c>
      <c r="U45" s="131"/>
      <c r="V45" s="131"/>
      <c r="W45" s="131"/>
      <c r="X45" s="133"/>
      <c r="Y45" s="134"/>
      <c r="Z45" s="135"/>
      <c r="AA45" s="133"/>
      <c r="AB45" s="133"/>
      <c r="AC45" s="133"/>
      <c r="AD45" s="133"/>
      <c r="AE45" s="136"/>
    </row>
    <row r="46" spans="1:31" ht="14.25">
      <c r="A46" s="137">
        <v>8</v>
      </c>
      <c r="B46" s="153">
        <v>243</v>
      </c>
      <c r="C46" s="122">
        <v>1</v>
      </c>
      <c r="D46" s="43"/>
      <c r="E46" s="45">
        <f>IF($D46="","",VLOOKUP($D46,'参照ﾃｰﾌﾞﾙ'!$A$5:$F$288,3,FALSE))</f>
      </c>
      <c r="F46" s="61">
        <f>IF($D46="","",VLOOKUP(D46,'参照ﾃｰﾌﾞﾙ'!$A$5:$F$288,4,FALSE))</f>
      </c>
      <c r="G46" s="67"/>
      <c r="H46" s="292">
        <f>IF(G46="","",VLOOKUP(G46,'参照ﾃｰﾌﾞﾙ'!$H$5:$I$64,2))</f>
      </c>
      <c r="I46" s="141"/>
      <c r="J46" s="176">
        <f>IF(I46="","",IF(I46=1,"男",IF(I46=2,"女","**")))</f>
      </c>
      <c r="K46" s="138"/>
      <c r="L46" s="236"/>
      <c r="M46" s="346" t="s">
        <v>911</v>
      </c>
      <c r="N46" s="305"/>
      <c r="O46" s="139"/>
      <c r="P46" s="139"/>
      <c r="Q46" s="139"/>
      <c r="R46" s="139"/>
      <c r="S46" s="140">
        <f>IF($L46="","",'基本データ'!$C$15)</f>
      </c>
      <c r="T46" s="140">
        <f>IF($L46="","",'基本データ'!$C$17)</f>
      </c>
      <c r="U46" s="139"/>
      <c r="V46" s="139"/>
      <c r="W46" s="139"/>
      <c r="X46" s="141"/>
      <c r="Y46" s="142"/>
      <c r="Z46" s="143"/>
      <c r="AA46" s="141"/>
      <c r="AB46" s="141"/>
      <c r="AC46" s="141"/>
      <c r="AD46" s="141"/>
      <c r="AE46" s="144"/>
    </row>
    <row r="47" spans="1:31" ht="14.25">
      <c r="A47" s="121"/>
      <c r="B47" s="153">
        <v>244</v>
      </c>
      <c r="C47" s="122">
        <v>2</v>
      </c>
      <c r="D47" s="181"/>
      <c r="E47" s="182"/>
      <c r="F47" s="175"/>
      <c r="G47" s="124"/>
      <c r="H47" s="291"/>
      <c r="I47" s="124"/>
      <c r="J47" s="175"/>
      <c r="K47" s="122"/>
      <c r="L47" s="234"/>
      <c r="M47" s="344" t="s">
        <v>911</v>
      </c>
      <c r="N47" s="303"/>
      <c r="O47" s="123"/>
      <c r="P47" s="123"/>
      <c r="Q47" s="123"/>
      <c r="R47" s="123"/>
      <c r="S47" s="128">
        <f>IF($L47="","",'基本データ'!$C$15)</f>
      </c>
      <c r="T47" s="128">
        <f>IF($L47="","",'基本データ'!$C$17)</f>
      </c>
      <c r="U47" s="123"/>
      <c r="V47" s="123"/>
      <c r="W47" s="123"/>
      <c r="X47" s="124"/>
      <c r="Y47" s="125"/>
      <c r="Z47" s="126"/>
      <c r="AA47" s="124"/>
      <c r="AB47" s="124"/>
      <c r="AC47" s="124"/>
      <c r="AD47" s="124"/>
      <c r="AE47" s="127"/>
    </row>
    <row r="48" spans="1:31" ht="14.25">
      <c r="A48" s="121"/>
      <c r="B48" s="153">
        <v>245</v>
      </c>
      <c r="C48" s="122">
        <v>3</v>
      </c>
      <c r="D48" s="181"/>
      <c r="E48" s="182"/>
      <c r="F48" s="175"/>
      <c r="G48" s="124"/>
      <c r="H48" s="291"/>
      <c r="I48" s="124"/>
      <c r="J48" s="175"/>
      <c r="K48" s="122"/>
      <c r="L48" s="234"/>
      <c r="M48" s="344" t="s">
        <v>911</v>
      </c>
      <c r="N48" s="303"/>
      <c r="O48" s="123"/>
      <c r="P48" s="123"/>
      <c r="Q48" s="123"/>
      <c r="R48" s="123"/>
      <c r="S48" s="128">
        <f>IF($L48="","",'基本データ'!$C$15)</f>
      </c>
      <c r="T48" s="128">
        <f>IF($L48="","",'基本データ'!$C$17)</f>
      </c>
      <c r="U48" s="123"/>
      <c r="V48" s="123"/>
      <c r="W48" s="123"/>
      <c r="X48" s="124"/>
      <c r="Y48" s="125"/>
      <c r="Z48" s="126"/>
      <c r="AA48" s="124"/>
      <c r="AB48" s="124"/>
      <c r="AC48" s="124"/>
      <c r="AD48" s="124"/>
      <c r="AE48" s="127"/>
    </row>
    <row r="49" spans="1:31" ht="14.25">
      <c r="A49" s="121"/>
      <c r="B49" s="153">
        <v>246</v>
      </c>
      <c r="C49" s="122">
        <v>4</v>
      </c>
      <c r="D49" s="181"/>
      <c r="E49" s="182"/>
      <c r="F49" s="175"/>
      <c r="G49" s="124"/>
      <c r="H49" s="291"/>
      <c r="I49" s="124"/>
      <c r="J49" s="175"/>
      <c r="K49" s="122"/>
      <c r="L49" s="234"/>
      <c r="M49" s="344" t="s">
        <v>911</v>
      </c>
      <c r="N49" s="303"/>
      <c r="O49" s="123"/>
      <c r="P49" s="123"/>
      <c r="Q49" s="123"/>
      <c r="R49" s="123"/>
      <c r="S49" s="128">
        <f>IF($L49="","",'基本データ'!$C$15)</f>
      </c>
      <c r="T49" s="128">
        <f>IF($L49="","",'基本データ'!$C$17)</f>
      </c>
      <c r="U49" s="123"/>
      <c r="V49" s="123"/>
      <c r="W49" s="123"/>
      <c r="X49" s="124"/>
      <c r="Y49" s="125"/>
      <c r="Z49" s="126"/>
      <c r="AA49" s="124"/>
      <c r="AB49" s="124"/>
      <c r="AC49" s="124"/>
      <c r="AD49" s="124"/>
      <c r="AE49" s="127"/>
    </row>
    <row r="50" spans="1:31" ht="14.25">
      <c r="A50" s="121"/>
      <c r="B50" s="153">
        <v>247</v>
      </c>
      <c r="C50" s="122">
        <v>5</v>
      </c>
      <c r="D50" s="181"/>
      <c r="E50" s="182"/>
      <c r="F50" s="175"/>
      <c r="G50" s="124"/>
      <c r="H50" s="291"/>
      <c r="I50" s="124"/>
      <c r="J50" s="175"/>
      <c r="K50" s="122"/>
      <c r="L50" s="234"/>
      <c r="M50" s="344" t="s">
        <v>911</v>
      </c>
      <c r="N50" s="303"/>
      <c r="O50" s="123"/>
      <c r="P50" s="123"/>
      <c r="Q50" s="123"/>
      <c r="R50" s="123"/>
      <c r="S50" s="128">
        <f>IF($L50="","",'基本データ'!$C$15)</f>
      </c>
      <c r="T50" s="128">
        <f>IF($L50="","",'基本データ'!$C$17)</f>
      </c>
      <c r="U50" s="123"/>
      <c r="V50" s="123"/>
      <c r="W50" s="123"/>
      <c r="X50" s="124"/>
      <c r="Y50" s="125"/>
      <c r="Z50" s="126"/>
      <c r="AA50" s="124"/>
      <c r="AB50" s="124"/>
      <c r="AC50" s="124"/>
      <c r="AD50" s="124"/>
      <c r="AE50" s="127"/>
    </row>
    <row r="51" spans="1:31" ht="14.25">
      <c r="A51" s="130"/>
      <c r="B51" s="114">
        <v>248</v>
      </c>
      <c r="C51" s="114">
        <v>6</v>
      </c>
      <c r="D51" s="183"/>
      <c r="E51" s="184"/>
      <c r="F51" s="174"/>
      <c r="G51" s="133"/>
      <c r="H51" s="290"/>
      <c r="I51" s="133"/>
      <c r="J51" s="174"/>
      <c r="K51" s="114"/>
      <c r="L51" s="235"/>
      <c r="M51" s="345" t="s">
        <v>911</v>
      </c>
      <c r="N51" s="304"/>
      <c r="O51" s="131"/>
      <c r="P51" s="131"/>
      <c r="Q51" s="131"/>
      <c r="R51" s="131"/>
      <c r="S51" s="132">
        <f>IF($L51="","",'基本データ'!$C$15)</f>
      </c>
      <c r="T51" s="132">
        <f>IF($L51="","",'基本データ'!$C$17)</f>
      </c>
      <c r="U51" s="131"/>
      <c r="V51" s="131"/>
      <c r="W51" s="131"/>
      <c r="X51" s="133"/>
      <c r="Y51" s="134"/>
      <c r="Z51" s="135"/>
      <c r="AA51" s="133"/>
      <c r="AB51" s="133"/>
      <c r="AC51" s="133"/>
      <c r="AD51" s="133"/>
      <c r="AE51" s="136"/>
    </row>
    <row r="52" spans="1:31" ht="14.25">
      <c r="A52" s="137">
        <v>9</v>
      </c>
      <c r="B52" s="153">
        <v>249</v>
      </c>
      <c r="C52" s="122">
        <v>1</v>
      </c>
      <c r="D52" s="43"/>
      <c r="E52" s="45">
        <f>IF($D52="","",VLOOKUP($D52,'参照ﾃｰﾌﾞﾙ'!$A$5:$F$288,3,FALSE))</f>
      </c>
      <c r="F52" s="61">
        <f>IF($D52="","",VLOOKUP(D52,'参照ﾃｰﾌﾞﾙ'!$A$5:$F$288,4,FALSE))</f>
      </c>
      <c r="G52" s="67"/>
      <c r="H52" s="292">
        <f>IF(G52="","",VLOOKUP(G52,'参照ﾃｰﾌﾞﾙ'!$H$5:$I$64,2))</f>
      </c>
      <c r="I52" s="141"/>
      <c r="J52" s="176">
        <f>IF(I52="","",IF(I52=1,"男",IF(I52=2,"女","**")))</f>
      </c>
      <c r="K52" s="138"/>
      <c r="L52" s="236"/>
      <c r="M52" s="346" t="s">
        <v>911</v>
      </c>
      <c r="N52" s="305"/>
      <c r="O52" s="139"/>
      <c r="P52" s="139"/>
      <c r="Q52" s="139"/>
      <c r="R52" s="139"/>
      <c r="S52" s="140">
        <f>IF($L52="","",'基本データ'!$C$15)</f>
      </c>
      <c r="T52" s="140">
        <f>IF($L52="","",'基本データ'!$C$17)</f>
      </c>
      <c r="U52" s="139"/>
      <c r="V52" s="139"/>
      <c r="W52" s="139"/>
      <c r="X52" s="141"/>
      <c r="Y52" s="142"/>
      <c r="Z52" s="143"/>
      <c r="AA52" s="141"/>
      <c r="AB52" s="141"/>
      <c r="AC52" s="141"/>
      <c r="AD52" s="141"/>
      <c r="AE52" s="144"/>
    </row>
    <row r="53" spans="1:31" ht="14.25">
      <c r="A53" s="121"/>
      <c r="B53" s="153">
        <v>250</v>
      </c>
      <c r="C53" s="122">
        <v>2</v>
      </c>
      <c r="D53" s="181"/>
      <c r="E53" s="182"/>
      <c r="F53" s="175"/>
      <c r="G53" s="124"/>
      <c r="H53" s="291"/>
      <c r="I53" s="124"/>
      <c r="J53" s="175"/>
      <c r="K53" s="122"/>
      <c r="L53" s="234"/>
      <c r="M53" s="344" t="s">
        <v>911</v>
      </c>
      <c r="N53" s="303"/>
      <c r="O53" s="123"/>
      <c r="P53" s="123"/>
      <c r="Q53" s="123"/>
      <c r="R53" s="123"/>
      <c r="S53" s="128">
        <f>IF($L53="","",'基本データ'!$C$15)</f>
      </c>
      <c r="T53" s="128">
        <f>IF($L53="","",'基本データ'!$C$17)</f>
      </c>
      <c r="U53" s="123"/>
      <c r="V53" s="123"/>
      <c r="W53" s="123"/>
      <c r="X53" s="124"/>
      <c r="Y53" s="125"/>
      <c r="Z53" s="126"/>
      <c r="AA53" s="124"/>
      <c r="AB53" s="124"/>
      <c r="AC53" s="124"/>
      <c r="AD53" s="124"/>
      <c r="AE53" s="127"/>
    </row>
    <row r="54" spans="1:31" ht="14.25">
      <c r="A54" s="121"/>
      <c r="B54" s="153">
        <v>251</v>
      </c>
      <c r="C54" s="122">
        <v>3</v>
      </c>
      <c r="D54" s="181"/>
      <c r="E54" s="182"/>
      <c r="F54" s="175"/>
      <c r="G54" s="124"/>
      <c r="H54" s="291"/>
      <c r="I54" s="124"/>
      <c r="J54" s="175"/>
      <c r="K54" s="122"/>
      <c r="L54" s="234"/>
      <c r="M54" s="344" t="s">
        <v>911</v>
      </c>
      <c r="N54" s="303"/>
      <c r="O54" s="123"/>
      <c r="P54" s="123"/>
      <c r="Q54" s="123"/>
      <c r="R54" s="123"/>
      <c r="S54" s="128">
        <f>IF($L54="","",'基本データ'!$C$15)</f>
      </c>
      <c r="T54" s="128">
        <f>IF($L54="","",'基本データ'!$C$17)</f>
      </c>
      <c r="U54" s="123"/>
      <c r="V54" s="123"/>
      <c r="W54" s="123"/>
      <c r="X54" s="124"/>
      <c r="Y54" s="125"/>
      <c r="Z54" s="126"/>
      <c r="AA54" s="124"/>
      <c r="AB54" s="124"/>
      <c r="AC54" s="124"/>
      <c r="AD54" s="124"/>
      <c r="AE54" s="127"/>
    </row>
    <row r="55" spans="1:31" ht="14.25">
      <c r="A55" s="121"/>
      <c r="B55" s="153">
        <v>252</v>
      </c>
      <c r="C55" s="122">
        <v>4</v>
      </c>
      <c r="D55" s="181"/>
      <c r="E55" s="182"/>
      <c r="F55" s="175"/>
      <c r="G55" s="124"/>
      <c r="H55" s="291"/>
      <c r="I55" s="124"/>
      <c r="J55" s="175"/>
      <c r="K55" s="122"/>
      <c r="L55" s="234"/>
      <c r="M55" s="344" t="s">
        <v>911</v>
      </c>
      <c r="N55" s="303"/>
      <c r="O55" s="123"/>
      <c r="P55" s="123"/>
      <c r="Q55" s="123"/>
      <c r="R55" s="123"/>
      <c r="S55" s="128">
        <f>IF($L55="","",'基本データ'!$C$15)</f>
      </c>
      <c r="T55" s="128">
        <f>IF($L55="","",'基本データ'!$C$17)</f>
      </c>
      <c r="U55" s="123"/>
      <c r="V55" s="123"/>
      <c r="W55" s="123"/>
      <c r="X55" s="124"/>
      <c r="Y55" s="125"/>
      <c r="Z55" s="126"/>
      <c r="AA55" s="124"/>
      <c r="AB55" s="124"/>
      <c r="AC55" s="124"/>
      <c r="AD55" s="124"/>
      <c r="AE55" s="127"/>
    </row>
    <row r="56" spans="1:31" ht="14.25">
      <c r="A56" s="121"/>
      <c r="B56" s="153">
        <v>253</v>
      </c>
      <c r="C56" s="122">
        <v>5</v>
      </c>
      <c r="D56" s="181"/>
      <c r="E56" s="182"/>
      <c r="F56" s="175"/>
      <c r="G56" s="124"/>
      <c r="H56" s="291"/>
      <c r="I56" s="124"/>
      <c r="J56" s="175"/>
      <c r="K56" s="122"/>
      <c r="L56" s="234"/>
      <c r="M56" s="344" t="s">
        <v>911</v>
      </c>
      <c r="N56" s="303"/>
      <c r="O56" s="123"/>
      <c r="P56" s="123"/>
      <c r="Q56" s="123"/>
      <c r="R56" s="123"/>
      <c r="S56" s="128">
        <f>IF($L56="","",'基本データ'!$C$15)</f>
      </c>
      <c r="T56" s="128">
        <f>IF($L56="","",'基本データ'!$C$17)</f>
      </c>
      <c r="U56" s="123"/>
      <c r="V56" s="123"/>
      <c r="W56" s="123"/>
      <c r="X56" s="124"/>
      <c r="Y56" s="125"/>
      <c r="Z56" s="126"/>
      <c r="AA56" s="124"/>
      <c r="AB56" s="124"/>
      <c r="AC56" s="124"/>
      <c r="AD56" s="124"/>
      <c r="AE56" s="127"/>
    </row>
    <row r="57" spans="1:31" ht="14.25">
      <c r="A57" s="130"/>
      <c r="B57" s="114">
        <v>254</v>
      </c>
      <c r="C57" s="114">
        <v>6</v>
      </c>
      <c r="D57" s="183"/>
      <c r="E57" s="184"/>
      <c r="F57" s="174"/>
      <c r="G57" s="133"/>
      <c r="H57" s="290"/>
      <c r="I57" s="133"/>
      <c r="J57" s="174"/>
      <c r="K57" s="114"/>
      <c r="L57" s="235"/>
      <c r="M57" s="345" t="s">
        <v>911</v>
      </c>
      <c r="N57" s="304"/>
      <c r="O57" s="131"/>
      <c r="P57" s="131"/>
      <c r="Q57" s="131"/>
      <c r="R57" s="131"/>
      <c r="S57" s="132">
        <f>IF($L57="","",'基本データ'!$C$15)</f>
      </c>
      <c r="T57" s="132">
        <f>IF($L57="","",'基本データ'!$C$17)</f>
      </c>
      <c r="U57" s="131"/>
      <c r="V57" s="131"/>
      <c r="W57" s="131"/>
      <c r="X57" s="133"/>
      <c r="Y57" s="134"/>
      <c r="Z57" s="135"/>
      <c r="AA57" s="133"/>
      <c r="AB57" s="133"/>
      <c r="AC57" s="133"/>
      <c r="AD57" s="133"/>
      <c r="AE57" s="136"/>
    </row>
    <row r="58" spans="1:31" ht="14.25">
      <c r="A58" s="137">
        <v>10</v>
      </c>
      <c r="B58" s="153">
        <v>255</v>
      </c>
      <c r="C58" s="122">
        <v>1</v>
      </c>
      <c r="D58" s="43"/>
      <c r="E58" s="45">
        <f>IF($D58="","",VLOOKUP($D58,'参照ﾃｰﾌﾞﾙ'!$A$5:$F$288,3,FALSE))</f>
      </c>
      <c r="F58" s="61">
        <f>IF($D58="","",VLOOKUP(D58,'参照ﾃｰﾌﾞﾙ'!$A$5:$F$288,4,FALSE))</f>
      </c>
      <c r="G58" s="67"/>
      <c r="H58" s="292">
        <f>IF(G58="","",VLOOKUP(G58,'参照ﾃｰﾌﾞﾙ'!$H$5:$I$64,2))</f>
      </c>
      <c r="I58" s="141"/>
      <c r="J58" s="176">
        <f>IF(I58="","",IF(I58=1,"男",IF(I58=2,"女","**")))</f>
      </c>
      <c r="K58" s="138"/>
      <c r="L58" s="236"/>
      <c r="M58" s="346" t="s">
        <v>911</v>
      </c>
      <c r="N58" s="305"/>
      <c r="O58" s="139"/>
      <c r="P58" s="139"/>
      <c r="Q58" s="139"/>
      <c r="R58" s="139"/>
      <c r="S58" s="140">
        <f>IF($L58="","",'基本データ'!$C$15)</f>
      </c>
      <c r="T58" s="140">
        <f>IF($L58="","",'基本データ'!$C$17)</f>
      </c>
      <c r="U58" s="139"/>
      <c r="V58" s="139"/>
      <c r="W58" s="139"/>
      <c r="X58" s="141"/>
      <c r="Y58" s="142"/>
      <c r="Z58" s="143"/>
      <c r="AA58" s="141"/>
      <c r="AB58" s="141"/>
      <c r="AC58" s="141"/>
      <c r="AD58" s="141"/>
      <c r="AE58" s="144"/>
    </row>
    <row r="59" spans="1:31" ht="14.25">
      <c r="A59" s="121"/>
      <c r="B59" s="153">
        <v>256</v>
      </c>
      <c r="C59" s="122">
        <v>2</v>
      </c>
      <c r="D59" s="181"/>
      <c r="E59" s="182"/>
      <c r="F59" s="175"/>
      <c r="G59" s="124"/>
      <c r="H59" s="291"/>
      <c r="I59" s="124"/>
      <c r="J59" s="175"/>
      <c r="K59" s="122"/>
      <c r="L59" s="234"/>
      <c r="M59" s="344" t="s">
        <v>911</v>
      </c>
      <c r="N59" s="303"/>
      <c r="O59" s="123"/>
      <c r="P59" s="123"/>
      <c r="Q59" s="123"/>
      <c r="R59" s="123"/>
      <c r="S59" s="128">
        <f>IF($L59="","",'基本データ'!$C$15)</f>
      </c>
      <c r="T59" s="128">
        <f>IF($L59="","",'基本データ'!$C$17)</f>
      </c>
      <c r="U59" s="123"/>
      <c r="V59" s="123"/>
      <c r="W59" s="123"/>
      <c r="X59" s="124"/>
      <c r="Y59" s="125"/>
      <c r="Z59" s="126"/>
      <c r="AA59" s="124"/>
      <c r="AB59" s="124"/>
      <c r="AC59" s="124"/>
      <c r="AD59" s="124"/>
      <c r="AE59" s="127"/>
    </row>
    <row r="60" spans="1:31" ht="14.25">
      <c r="A60" s="121"/>
      <c r="B60" s="153">
        <v>257</v>
      </c>
      <c r="C60" s="122">
        <v>3</v>
      </c>
      <c r="D60" s="181"/>
      <c r="E60" s="182"/>
      <c r="F60" s="175"/>
      <c r="G60" s="124"/>
      <c r="H60" s="291"/>
      <c r="I60" s="124"/>
      <c r="J60" s="175"/>
      <c r="K60" s="122"/>
      <c r="L60" s="234"/>
      <c r="M60" s="344" t="s">
        <v>911</v>
      </c>
      <c r="N60" s="303"/>
      <c r="O60" s="123"/>
      <c r="P60" s="123"/>
      <c r="Q60" s="123"/>
      <c r="R60" s="123"/>
      <c r="S60" s="128">
        <f>IF($L60="","",'基本データ'!$C$15)</f>
      </c>
      <c r="T60" s="128">
        <f>IF($L60="","",'基本データ'!$C$17)</f>
      </c>
      <c r="U60" s="123"/>
      <c r="V60" s="123"/>
      <c r="W60" s="123"/>
      <c r="X60" s="124"/>
      <c r="Y60" s="125"/>
      <c r="Z60" s="126"/>
      <c r="AA60" s="124"/>
      <c r="AB60" s="124"/>
      <c r="AC60" s="124"/>
      <c r="AD60" s="124"/>
      <c r="AE60" s="127"/>
    </row>
    <row r="61" spans="1:31" ht="14.25">
      <c r="A61" s="121"/>
      <c r="B61" s="153">
        <v>258</v>
      </c>
      <c r="C61" s="122">
        <v>4</v>
      </c>
      <c r="D61" s="181"/>
      <c r="E61" s="182"/>
      <c r="F61" s="175"/>
      <c r="G61" s="124"/>
      <c r="H61" s="291"/>
      <c r="I61" s="124"/>
      <c r="J61" s="175"/>
      <c r="K61" s="122"/>
      <c r="L61" s="234"/>
      <c r="M61" s="344" t="s">
        <v>911</v>
      </c>
      <c r="N61" s="303"/>
      <c r="O61" s="123"/>
      <c r="P61" s="123"/>
      <c r="Q61" s="123"/>
      <c r="R61" s="123"/>
      <c r="S61" s="128">
        <f>IF($L61="","",'基本データ'!$C$15)</f>
      </c>
      <c r="T61" s="128">
        <f>IF($L61="","",'基本データ'!$C$17)</f>
      </c>
      <c r="U61" s="123"/>
      <c r="V61" s="123"/>
      <c r="W61" s="123"/>
      <c r="X61" s="124"/>
      <c r="Y61" s="125"/>
      <c r="Z61" s="126"/>
      <c r="AA61" s="124"/>
      <c r="AB61" s="124"/>
      <c r="AC61" s="124"/>
      <c r="AD61" s="124"/>
      <c r="AE61" s="127"/>
    </row>
    <row r="62" spans="1:31" ht="14.25">
      <c r="A62" s="121"/>
      <c r="B62" s="153">
        <v>259</v>
      </c>
      <c r="C62" s="122">
        <v>5</v>
      </c>
      <c r="D62" s="181"/>
      <c r="E62" s="182"/>
      <c r="F62" s="175"/>
      <c r="G62" s="124"/>
      <c r="H62" s="291"/>
      <c r="I62" s="124"/>
      <c r="J62" s="175"/>
      <c r="K62" s="122"/>
      <c r="L62" s="234"/>
      <c r="M62" s="344" t="s">
        <v>911</v>
      </c>
      <c r="N62" s="303"/>
      <c r="O62" s="123"/>
      <c r="P62" s="123"/>
      <c r="Q62" s="123"/>
      <c r="R62" s="123"/>
      <c r="S62" s="128">
        <f>IF($L62="","",'基本データ'!$C$15)</f>
      </c>
      <c r="T62" s="128">
        <f>IF($L62="","",'基本データ'!$C$17)</f>
      </c>
      <c r="U62" s="123"/>
      <c r="V62" s="123"/>
      <c r="W62" s="123"/>
      <c r="X62" s="124"/>
      <c r="Y62" s="125"/>
      <c r="Z62" s="126"/>
      <c r="AA62" s="124"/>
      <c r="AB62" s="124"/>
      <c r="AC62" s="124"/>
      <c r="AD62" s="124"/>
      <c r="AE62" s="127"/>
    </row>
    <row r="63" spans="1:31" ht="14.25">
      <c r="A63" s="130"/>
      <c r="B63" s="114">
        <v>260</v>
      </c>
      <c r="C63" s="114">
        <v>6</v>
      </c>
      <c r="D63" s="183"/>
      <c r="E63" s="184"/>
      <c r="F63" s="174"/>
      <c r="G63" s="133"/>
      <c r="H63" s="290"/>
      <c r="I63" s="133"/>
      <c r="J63" s="174"/>
      <c r="K63" s="114"/>
      <c r="L63" s="235"/>
      <c r="M63" s="345" t="s">
        <v>911</v>
      </c>
      <c r="N63" s="304"/>
      <c r="O63" s="131"/>
      <c r="P63" s="131"/>
      <c r="Q63" s="131"/>
      <c r="R63" s="131"/>
      <c r="S63" s="132">
        <f>IF($L63="","",'基本データ'!$C$15)</f>
      </c>
      <c r="T63" s="132">
        <f>IF($L63="","",'基本データ'!$C$17)</f>
      </c>
      <c r="U63" s="131"/>
      <c r="V63" s="131"/>
      <c r="W63" s="131"/>
      <c r="X63" s="133"/>
      <c r="Y63" s="134"/>
      <c r="Z63" s="135"/>
      <c r="AA63" s="133"/>
      <c r="AB63" s="133"/>
      <c r="AC63" s="133"/>
      <c r="AD63" s="133"/>
      <c r="AE63" s="136"/>
    </row>
    <row r="64" spans="1:31" ht="14.25">
      <c r="A64" s="137">
        <v>11</v>
      </c>
      <c r="B64" s="153">
        <v>261</v>
      </c>
      <c r="C64" s="156">
        <v>1</v>
      </c>
      <c r="D64" s="43"/>
      <c r="E64" s="45">
        <f>IF($D64="","",VLOOKUP($D64,'参照ﾃｰﾌﾞﾙ'!$A$5:$F$288,3,FALSE))</f>
      </c>
      <c r="F64" s="61">
        <f>IF($D64="","",VLOOKUP(D64,'参照ﾃｰﾌﾞﾙ'!$A$5:$F$288,4,FALSE))</f>
      </c>
      <c r="G64" s="67"/>
      <c r="H64" s="292">
        <f>IF(G64="","",VLOOKUP(G64,'参照ﾃｰﾌﾞﾙ'!$H$5:$I$64,2))</f>
      </c>
      <c r="I64" s="141"/>
      <c r="J64" s="176">
        <f>IF(I64="","",IF(I64=1,"男",IF(I64=2,"女","**")))</f>
      </c>
      <c r="K64" s="138"/>
      <c r="L64" s="236"/>
      <c r="M64" s="346" t="s">
        <v>911</v>
      </c>
      <c r="N64" s="305"/>
      <c r="O64" s="139"/>
      <c r="P64" s="139"/>
      <c r="Q64" s="139"/>
      <c r="R64" s="139"/>
      <c r="S64" s="140">
        <f>IF($L64="","",'基本データ'!$C$15)</f>
      </c>
      <c r="T64" s="140">
        <f>IF($L64="","",'基本データ'!$C$17)</f>
      </c>
      <c r="U64" s="139"/>
      <c r="V64" s="139"/>
      <c r="W64" s="139"/>
      <c r="X64" s="141"/>
      <c r="Y64" s="142"/>
      <c r="Z64" s="143"/>
      <c r="AA64" s="141"/>
      <c r="AB64" s="141"/>
      <c r="AC64" s="141"/>
      <c r="AD64" s="141"/>
      <c r="AE64" s="144"/>
    </row>
    <row r="65" spans="1:31" ht="14.25">
      <c r="A65" s="121"/>
      <c r="B65" s="153">
        <v>262</v>
      </c>
      <c r="C65" s="122">
        <v>2</v>
      </c>
      <c r="D65" s="181"/>
      <c r="E65" s="182"/>
      <c r="F65" s="175"/>
      <c r="G65" s="124"/>
      <c r="H65" s="291"/>
      <c r="I65" s="124"/>
      <c r="J65" s="175"/>
      <c r="K65" s="122"/>
      <c r="L65" s="234"/>
      <c r="M65" s="344" t="s">
        <v>911</v>
      </c>
      <c r="N65" s="303"/>
      <c r="O65" s="123"/>
      <c r="P65" s="123"/>
      <c r="Q65" s="123"/>
      <c r="R65" s="123"/>
      <c r="S65" s="128">
        <f>IF($L65="","",'基本データ'!$C$15)</f>
      </c>
      <c r="T65" s="128">
        <f>IF($L65="","",'基本データ'!$C$17)</f>
      </c>
      <c r="U65" s="123"/>
      <c r="V65" s="123"/>
      <c r="W65" s="123"/>
      <c r="X65" s="124"/>
      <c r="Y65" s="125"/>
      <c r="Z65" s="126"/>
      <c r="AA65" s="124"/>
      <c r="AB65" s="124"/>
      <c r="AC65" s="124"/>
      <c r="AD65" s="124"/>
      <c r="AE65" s="127"/>
    </row>
    <row r="66" spans="1:31" ht="14.25">
      <c r="A66" s="121"/>
      <c r="B66" s="153">
        <v>263</v>
      </c>
      <c r="C66" s="122">
        <v>3</v>
      </c>
      <c r="D66" s="181"/>
      <c r="E66" s="182"/>
      <c r="F66" s="175"/>
      <c r="G66" s="124"/>
      <c r="H66" s="291"/>
      <c r="I66" s="124"/>
      <c r="J66" s="175"/>
      <c r="K66" s="122"/>
      <c r="L66" s="234"/>
      <c r="M66" s="344" t="s">
        <v>911</v>
      </c>
      <c r="N66" s="303"/>
      <c r="O66" s="123"/>
      <c r="P66" s="123"/>
      <c r="Q66" s="123"/>
      <c r="R66" s="123"/>
      <c r="S66" s="128">
        <f>IF($L66="","",'基本データ'!$C$15)</f>
      </c>
      <c r="T66" s="128">
        <f>IF($L66="","",'基本データ'!$C$17)</f>
      </c>
      <c r="U66" s="123"/>
      <c r="V66" s="123"/>
      <c r="W66" s="123"/>
      <c r="X66" s="124"/>
      <c r="Y66" s="125"/>
      <c r="Z66" s="126"/>
      <c r="AA66" s="124"/>
      <c r="AB66" s="124"/>
      <c r="AC66" s="124"/>
      <c r="AD66" s="124"/>
      <c r="AE66" s="127"/>
    </row>
    <row r="67" spans="1:31" ht="14.25">
      <c r="A67" s="121"/>
      <c r="B67" s="153">
        <v>264</v>
      </c>
      <c r="C67" s="122">
        <v>4</v>
      </c>
      <c r="D67" s="181"/>
      <c r="E67" s="182"/>
      <c r="F67" s="175"/>
      <c r="G67" s="124"/>
      <c r="H67" s="291"/>
      <c r="I67" s="124"/>
      <c r="J67" s="175"/>
      <c r="K67" s="122"/>
      <c r="L67" s="234"/>
      <c r="M67" s="344" t="s">
        <v>911</v>
      </c>
      <c r="N67" s="303"/>
      <c r="O67" s="123"/>
      <c r="P67" s="123"/>
      <c r="Q67" s="123"/>
      <c r="R67" s="123"/>
      <c r="S67" s="128">
        <f>IF($L67="","",'基本データ'!$C$15)</f>
      </c>
      <c r="T67" s="128">
        <f>IF($L67="","",'基本データ'!$C$17)</f>
      </c>
      <c r="U67" s="123"/>
      <c r="V67" s="123"/>
      <c r="W67" s="123"/>
      <c r="X67" s="124"/>
      <c r="Y67" s="125"/>
      <c r="Z67" s="126"/>
      <c r="AA67" s="124"/>
      <c r="AB67" s="124"/>
      <c r="AC67" s="124"/>
      <c r="AD67" s="124"/>
      <c r="AE67" s="127"/>
    </row>
    <row r="68" spans="1:31" ht="14.25">
      <c r="A68" s="121"/>
      <c r="B68" s="153">
        <v>265</v>
      </c>
      <c r="C68" s="122">
        <v>5</v>
      </c>
      <c r="D68" s="181"/>
      <c r="E68" s="182"/>
      <c r="F68" s="175"/>
      <c r="G68" s="124"/>
      <c r="H68" s="291"/>
      <c r="I68" s="124"/>
      <c r="J68" s="175"/>
      <c r="K68" s="122"/>
      <c r="L68" s="234"/>
      <c r="M68" s="344" t="s">
        <v>911</v>
      </c>
      <c r="N68" s="303"/>
      <c r="O68" s="123"/>
      <c r="P68" s="123"/>
      <c r="Q68" s="123"/>
      <c r="R68" s="123"/>
      <c r="S68" s="128">
        <f>IF($L68="","",'基本データ'!$C$15)</f>
      </c>
      <c r="T68" s="128">
        <f>IF($L68="","",'基本データ'!$C$17)</f>
      </c>
      <c r="U68" s="123"/>
      <c r="V68" s="123"/>
      <c r="W68" s="123"/>
      <c r="X68" s="124"/>
      <c r="Y68" s="125"/>
      <c r="Z68" s="126"/>
      <c r="AA68" s="124"/>
      <c r="AB68" s="124"/>
      <c r="AC68" s="124"/>
      <c r="AD68" s="124"/>
      <c r="AE68" s="127"/>
    </row>
    <row r="69" spans="1:31" ht="14.25">
      <c r="A69" s="130"/>
      <c r="B69" s="114">
        <v>266</v>
      </c>
      <c r="C69" s="114">
        <v>6</v>
      </c>
      <c r="D69" s="183"/>
      <c r="E69" s="184"/>
      <c r="F69" s="174"/>
      <c r="G69" s="133"/>
      <c r="H69" s="290"/>
      <c r="I69" s="133"/>
      <c r="J69" s="174"/>
      <c r="K69" s="114"/>
      <c r="L69" s="235"/>
      <c r="M69" s="345" t="s">
        <v>911</v>
      </c>
      <c r="N69" s="304"/>
      <c r="O69" s="131"/>
      <c r="P69" s="131"/>
      <c r="Q69" s="131"/>
      <c r="R69" s="131"/>
      <c r="S69" s="132">
        <f>IF($L69="","",'基本データ'!$C$15)</f>
      </c>
      <c r="T69" s="132">
        <f>IF($L69="","",'基本データ'!$C$17)</f>
      </c>
      <c r="U69" s="131"/>
      <c r="V69" s="131"/>
      <c r="W69" s="131"/>
      <c r="X69" s="133"/>
      <c r="Y69" s="134"/>
      <c r="Z69" s="135"/>
      <c r="AA69" s="133"/>
      <c r="AB69" s="133"/>
      <c r="AC69" s="133"/>
      <c r="AD69" s="133"/>
      <c r="AE69" s="136"/>
    </row>
    <row r="70" spans="1:31" ht="14.25">
      <c r="A70" s="137">
        <v>12</v>
      </c>
      <c r="B70" s="153">
        <v>267</v>
      </c>
      <c r="C70" s="156">
        <v>1</v>
      </c>
      <c r="D70" s="43"/>
      <c r="E70" s="45">
        <f>IF($D70="","",VLOOKUP($D70,'参照ﾃｰﾌﾞﾙ'!$A$5:$F$288,3,FALSE))</f>
      </c>
      <c r="F70" s="61">
        <f>IF($D70="","",VLOOKUP(D70,'参照ﾃｰﾌﾞﾙ'!$A$5:$F$288,4,FALSE))</f>
      </c>
      <c r="G70" s="67"/>
      <c r="H70" s="292">
        <f>IF(G70="","",VLOOKUP(G70,'参照ﾃｰﾌﾞﾙ'!$H$5:$I$64,2))</f>
      </c>
      <c r="I70" s="141"/>
      <c r="J70" s="176">
        <f>IF(I70="","",IF(I70=1,"男",IF(I70=2,"女","**")))</f>
      </c>
      <c r="K70" s="138"/>
      <c r="L70" s="236"/>
      <c r="M70" s="346" t="s">
        <v>911</v>
      </c>
      <c r="N70" s="305"/>
      <c r="O70" s="139"/>
      <c r="P70" s="139"/>
      <c r="Q70" s="139"/>
      <c r="R70" s="139"/>
      <c r="S70" s="140">
        <f>IF($L70="","",'基本データ'!$C$15)</f>
      </c>
      <c r="T70" s="140">
        <f>IF($L70="","",'基本データ'!$C$17)</f>
      </c>
      <c r="U70" s="139"/>
      <c r="V70" s="139"/>
      <c r="W70" s="139"/>
      <c r="X70" s="141"/>
      <c r="Y70" s="142"/>
      <c r="Z70" s="143"/>
      <c r="AA70" s="141"/>
      <c r="AB70" s="141"/>
      <c r="AC70" s="141"/>
      <c r="AD70" s="141"/>
      <c r="AE70" s="144"/>
    </row>
    <row r="71" spans="1:31" ht="14.25">
      <c r="A71" s="121"/>
      <c r="B71" s="153">
        <v>268</v>
      </c>
      <c r="C71" s="122">
        <v>2</v>
      </c>
      <c r="D71" s="181"/>
      <c r="E71" s="182"/>
      <c r="F71" s="175"/>
      <c r="G71" s="124"/>
      <c r="H71" s="291"/>
      <c r="I71" s="124"/>
      <c r="J71" s="175"/>
      <c r="K71" s="122"/>
      <c r="L71" s="234"/>
      <c r="M71" s="344" t="s">
        <v>911</v>
      </c>
      <c r="N71" s="303"/>
      <c r="O71" s="123"/>
      <c r="P71" s="123"/>
      <c r="Q71" s="123"/>
      <c r="R71" s="123"/>
      <c r="S71" s="128">
        <f>IF($L71="","",'基本データ'!$C$15)</f>
      </c>
      <c r="T71" s="128">
        <f>IF($L71="","",'基本データ'!$C$17)</f>
      </c>
      <c r="U71" s="123"/>
      <c r="V71" s="123"/>
      <c r="W71" s="123"/>
      <c r="X71" s="124"/>
      <c r="Y71" s="125"/>
      <c r="Z71" s="126"/>
      <c r="AA71" s="124"/>
      <c r="AB71" s="124"/>
      <c r="AC71" s="124"/>
      <c r="AD71" s="124"/>
      <c r="AE71" s="127"/>
    </row>
    <row r="72" spans="1:31" ht="14.25">
      <c r="A72" s="121"/>
      <c r="B72" s="153">
        <v>269</v>
      </c>
      <c r="C72" s="122">
        <v>3</v>
      </c>
      <c r="D72" s="181"/>
      <c r="E72" s="182"/>
      <c r="F72" s="175"/>
      <c r="G72" s="124"/>
      <c r="H72" s="291"/>
      <c r="I72" s="124"/>
      <c r="J72" s="175"/>
      <c r="K72" s="122"/>
      <c r="L72" s="234"/>
      <c r="M72" s="344" t="s">
        <v>911</v>
      </c>
      <c r="N72" s="303"/>
      <c r="O72" s="123"/>
      <c r="P72" s="123"/>
      <c r="Q72" s="123"/>
      <c r="R72" s="123"/>
      <c r="S72" s="128">
        <f>IF($L72="","",'基本データ'!$C$15)</f>
      </c>
      <c r="T72" s="128">
        <f>IF($L72="","",'基本データ'!$C$17)</f>
      </c>
      <c r="U72" s="123"/>
      <c r="V72" s="123"/>
      <c r="W72" s="123"/>
      <c r="X72" s="124"/>
      <c r="Y72" s="125"/>
      <c r="Z72" s="126"/>
      <c r="AA72" s="124"/>
      <c r="AB72" s="124"/>
      <c r="AC72" s="124"/>
      <c r="AD72" s="124"/>
      <c r="AE72" s="127"/>
    </row>
    <row r="73" spans="1:31" ht="14.25">
      <c r="A73" s="121"/>
      <c r="B73" s="153">
        <v>270</v>
      </c>
      <c r="C73" s="122">
        <v>4</v>
      </c>
      <c r="D73" s="181"/>
      <c r="E73" s="182"/>
      <c r="F73" s="175"/>
      <c r="G73" s="124"/>
      <c r="H73" s="291"/>
      <c r="I73" s="124"/>
      <c r="J73" s="175"/>
      <c r="K73" s="122"/>
      <c r="L73" s="234"/>
      <c r="M73" s="344" t="s">
        <v>911</v>
      </c>
      <c r="N73" s="303"/>
      <c r="O73" s="123"/>
      <c r="P73" s="123"/>
      <c r="Q73" s="123"/>
      <c r="R73" s="123"/>
      <c r="S73" s="128">
        <f>IF($L73="","",'基本データ'!$C$15)</f>
      </c>
      <c r="T73" s="128">
        <f>IF($L73="","",'基本データ'!$C$17)</f>
      </c>
      <c r="U73" s="123"/>
      <c r="V73" s="123"/>
      <c r="W73" s="123"/>
      <c r="X73" s="124"/>
      <c r="Y73" s="125"/>
      <c r="Z73" s="126"/>
      <c r="AA73" s="124"/>
      <c r="AB73" s="124"/>
      <c r="AC73" s="124"/>
      <c r="AD73" s="124"/>
      <c r="AE73" s="127"/>
    </row>
    <row r="74" spans="1:31" ht="14.25">
      <c r="A74" s="121"/>
      <c r="B74" s="153">
        <v>271</v>
      </c>
      <c r="C74" s="122">
        <v>5</v>
      </c>
      <c r="D74" s="181"/>
      <c r="E74" s="182"/>
      <c r="F74" s="175"/>
      <c r="G74" s="124"/>
      <c r="H74" s="291"/>
      <c r="I74" s="124"/>
      <c r="J74" s="175"/>
      <c r="K74" s="122"/>
      <c r="L74" s="234"/>
      <c r="M74" s="344" t="s">
        <v>911</v>
      </c>
      <c r="N74" s="303"/>
      <c r="O74" s="123"/>
      <c r="P74" s="123"/>
      <c r="Q74" s="123"/>
      <c r="R74" s="123"/>
      <c r="S74" s="128">
        <f>IF($L74="","",'基本データ'!$C$15)</f>
      </c>
      <c r="T74" s="128">
        <f>IF($L74="","",'基本データ'!$C$17)</f>
      </c>
      <c r="U74" s="123"/>
      <c r="V74" s="123"/>
      <c r="W74" s="123"/>
      <c r="X74" s="124"/>
      <c r="Y74" s="125"/>
      <c r="Z74" s="126"/>
      <c r="AA74" s="124"/>
      <c r="AB74" s="124"/>
      <c r="AC74" s="124"/>
      <c r="AD74" s="124"/>
      <c r="AE74" s="127"/>
    </row>
    <row r="75" spans="1:31" ht="15" thickBot="1">
      <c r="A75" s="145"/>
      <c r="B75" s="146">
        <v>272</v>
      </c>
      <c r="C75" s="146">
        <v>6</v>
      </c>
      <c r="D75" s="185"/>
      <c r="E75" s="186"/>
      <c r="F75" s="177"/>
      <c r="G75" s="149"/>
      <c r="H75" s="293"/>
      <c r="I75" s="149"/>
      <c r="J75" s="177"/>
      <c r="K75" s="146"/>
      <c r="L75" s="237"/>
      <c r="M75" s="347" t="s">
        <v>911</v>
      </c>
      <c r="N75" s="306"/>
      <c r="O75" s="147"/>
      <c r="P75" s="147"/>
      <c r="Q75" s="147"/>
      <c r="R75" s="147"/>
      <c r="S75" s="148">
        <f>IF($L75="","",'基本データ'!$C$15)</f>
      </c>
      <c r="T75" s="148">
        <f>IF($L75="","",'基本データ'!$C$17)</f>
      </c>
      <c r="U75" s="147"/>
      <c r="V75" s="147"/>
      <c r="W75" s="147"/>
      <c r="X75" s="149"/>
      <c r="Y75" s="150"/>
      <c r="Z75" s="151"/>
      <c r="AA75" s="149"/>
      <c r="AB75" s="149"/>
      <c r="AC75" s="149"/>
      <c r="AD75" s="149"/>
      <c r="AE75" s="152"/>
    </row>
  </sheetData>
  <sheetProtection/>
  <printOptions/>
  <pageMargins left="0.75" right="0.78" top="0.38" bottom="0.33" header="0.2" footer="0.21"/>
  <pageSetup fitToHeight="1" fitToWidth="1" horizontalDpi="600" verticalDpi="600" orientation="landscape" paperSize="9" scale="55"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76"/>
  <sheetViews>
    <sheetView zoomScalePageLayoutView="0" workbookViewId="0" topLeftCell="A1">
      <selection activeCell="U18" sqref="U18"/>
    </sheetView>
  </sheetViews>
  <sheetFormatPr defaultColWidth="9.00390625" defaultRowHeight="13.5"/>
  <cols>
    <col min="1" max="1" width="3.125" style="201" customWidth="1"/>
    <col min="2" max="2" width="5.375" style="1" customWidth="1"/>
    <col min="3" max="5" width="7.875" style="1" customWidth="1"/>
    <col min="6" max="6" width="5.25390625" style="1" customWidth="1"/>
    <col min="7" max="8" width="2.875" style="1" customWidth="1"/>
    <col min="9" max="9" width="8.125" style="1" customWidth="1"/>
    <col min="10" max="10" width="10.00390625" style="1" customWidth="1"/>
    <col min="11" max="11" width="7.25390625" style="1" customWidth="1"/>
    <col min="12" max="12" width="10.75390625" style="1" customWidth="1"/>
    <col min="13" max="13" width="6.875" style="1" customWidth="1"/>
    <col min="14" max="14" width="5.875" style="1" customWidth="1"/>
    <col min="15" max="15" width="6.875" style="1" customWidth="1"/>
    <col min="16" max="16384" width="9.00390625" style="1" customWidth="1"/>
  </cols>
  <sheetData>
    <row r="1" spans="1:10" ht="13.5">
      <c r="A1" s="1" t="s">
        <v>129</v>
      </c>
      <c r="J1" s="1" t="s">
        <v>880</v>
      </c>
    </row>
    <row r="2" spans="1:14" ht="9" customHeight="1">
      <c r="A2" s="9" t="s">
        <v>130</v>
      </c>
      <c r="N2" s="9" t="s">
        <v>131</v>
      </c>
    </row>
    <row r="3" spans="1:15" ht="24.75" customHeight="1" thickBot="1">
      <c r="A3" s="17"/>
      <c r="B3" s="49">
        <f>IF('基本データ'!$C$9="","",'基本データ'!$C$9)</f>
      </c>
      <c r="C3" s="17"/>
      <c r="D3" s="17"/>
      <c r="E3" s="17"/>
      <c r="F3" s="17"/>
      <c r="G3" s="17"/>
      <c r="H3" s="17"/>
      <c r="I3" s="18"/>
      <c r="J3" s="17"/>
      <c r="K3" s="17"/>
      <c r="L3" s="17" t="s">
        <v>869</v>
      </c>
      <c r="M3" s="17"/>
      <c r="N3" s="411">
        <f>IF('基本データ'!$J$5="","",'基本データ'!$J$5)</f>
      </c>
      <c r="O3" s="411"/>
    </row>
    <row r="4" ht="6" customHeight="1"/>
    <row r="5" spans="2:15" ht="13.5" customHeight="1">
      <c r="B5" s="6" t="s">
        <v>132</v>
      </c>
      <c r="C5" s="6"/>
      <c r="D5" s="6"/>
      <c r="E5" s="6"/>
      <c r="F5" s="6"/>
      <c r="J5" s="11" t="s">
        <v>273</v>
      </c>
      <c r="K5" s="429">
        <f>IF('基本データ'!C13="","",'基本データ'!C13)</f>
      </c>
      <c r="L5" s="429"/>
      <c r="M5" s="429"/>
      <c r="N5" s="429"/>
      <c r="O5" s="429"/>
    </row>
    <row r="6" spans="2:15" ht="13.5" customHeight="1">
      <c r="B6" s="5" t="s">
        <v>260</v>
      </c>
      <c r="J6" s="12"/>
      <c r="K6" s="8"/>
      <c r="L6" s="8"/>
      <c r="M6" s="8"/>
      <c r="N6" s="8"/>
      <c r="O6" s="8"/>
    </row>
    <row r="7" spans="2:15" ht="13.5" customHeight="1">
      <c r="B7" s="5" t="s">
        <v>261</v>
      </c>
      <c r="J7" s="11" t="s">
        <v>268</v>
      </c>
      <c r="K7" s="429">
        <f>IF('基本データ'!C11="","",'基本データ'!C11)</f>
      </c>
      <c r="L7" s="429"/>
      <c r="M7" s="429"/>
      <c r="N7" s="429"/>
      <c r="O7" s="429"/>
    </row>
    <row r="8" spans="2:10" ht="13.5" customHeight="1">
      <c r="B8" s="5" t="s">
        <v>262</v>
      </c>
      <c r="J8" s="5"/>
    </row>
    <row r="9" spans="2:15" ht="17.25" customHeight="1">
      <c r="B9" s="5" t="s">
        <v>1180</v>
      </c>
      <c r="J9" s="13" t="s">
        <v>269</v>
      </c>
      <c r="K9" s="6"/>
      <c r="L9" s="430">
        <f>IF('基本データ'!C19="","",'基本データ'!C19)</f>
      </c>
      <c r="M9" s="430"/>
      <c r="N9" s="430"/>
      <c r="O9" s="48" t="s">
        <v>331</v>
      </c>
    </row>
    <row r="10" spans="2:15" ht="17.25" customHeight="1">
      <c r="B10" s="5" t="s">
        <v>263</v>
      </c>
      <c r="J10" s="41" t="s">
        <v>270</v>
      </c>
      <c r="K10" s="7"/>
      <c r="L10" s="431">
        <f>IF('基本データ'!C25="","",'基本データ'!C25)</f>
      </c>
      <c r="M10" s="431"/>
      <c r="N10" s="431"/>
      <c r="O10" s="48" t="s">
        <v>331</v>
      </c>
    </row>
    <row r="11" spans="2:15" ht="13.5" customHeight="1">
      <c r="B11" s="5" t="s">
        <v>264</v>
      </c>
      <c r="J11" s="9" t="s">
        <v>271</v>
      </c>
      <c r="L11" s="1">
        <f>IF('基本データ'!C28="","",'基本データ'!C28)</f>
      </c>
      <c r="O11" s="10" t="s">
        <v>272</v>
      </c>
    </row>
    <row r="12" spans="2:15" ht="13.5" customHeight="1">
      <c r="B12" s="5" t="s">
        <v>265</v>
      </c>
      <c r="J12" s="426">
        <f>IF('基本データ'!C29="","",'基本データ'!C29)</f>
      </c>
      <c r="K12" s="426"/>
      <c r="L12" s="426"/>
      <c r="M12" s="426"/>
      <c r="N12" s="426"/>
      <c r="O12" s="426"/>
    </row>
    <row r="13" spans="2:15" ht="13.5" customHeight="1">
      <c r="B13" s="5" t="s">
        <v>1179</v>
      </c>
      <c r="J13" s="427"/>
      <c r="K13" s="427"/>
      <c r="L13" s="427"/>
      <c r="M13" s="427"/>
      <c r="N13" s="427"/>
      <c r="O13" s="427"/>
    </row>
    <row r="14" spans="2:15" ht="13.5" customHeight="1">
      <c r="B14" s="5" t="s">
        <v>603</v>
      </c>
      <c r="H14" s="5"/>
      <c r="I14" s="169" t="s">
        <v>831</v>
      </c>
      <c r="J14" s="6">
        <f>IF('基本データ'!C21="","",'基本データ'!C21)</f>
      </c>
      <c r="K14" s="6"/>
      <c r="L14" s="170" t="s">
        <v>832</v>
      </c>
      <c r="M14" s="47">
        <f>IF('基本データ'!E31="","",'基本データ'!E31)</f>
      </c>
      <c r="N14" s="47"/>
      <c r="O14" s="6"/>
    </row>
    <row r="15" ht="6.75" customHeight="1"/>
    <row r="16" spans="2:16" ht="29.25" customHeight="1">
      <c r="B16" s="14" t="s">
        <v>266</v>
      </c>
      <c r="C16" s="14" t="s">
        <v>267</v>
      </c>
      <c r="D16" s="412" t="s">
        <v>329</v>
      </c>
      <c r="E16" s="413"/>
      <c r="F16" s="15" t="s">
        <v>833</v>
      </c>
      <c r="G16" s="157" t="s">
        <v>5</v>
      </c>
      <c r="H16" s="16" t="s">
        <v>830</v>
      </c>
      <c r="I16" s="14" t="s">
        <v>3</v>
      </c>
      <c r="J16" s="50" t="s">
        <v>4</v>
      </c>
      <c r="K16" s="412" t="s">
        <v>328</v>
      </c>
      <c r="L16" s="414"/>
      <c r="M16" s="414"/>
      <c r="N16" s="50" t="s">
        <v>810</v>
      </c>
      <c r="O16" s="14" t="s">
        <v>16</v>
      </c>
      <c r="P16" s="3"/>
    </row>
    <row r="17" spans="1:16" ht="24" customHeight="1">
      <c r="A17" s="201">
        <v>1</v>
      </c>
      <c r="B17" s="250"/>
      <c r="C17" s="250">
        <f>IF('個人エントリー'!$K6="","",'個人エントリー'!$K6&amp;'個人エントリー'!$L6&amp;'個人エントリー'!$M6)</f>
      </c>
      <c r="D17" s="405">
        <f>IF('個人エントリー'!$O6="","",'個人エントリー'!$O6)</f>
      </c>
      <c r="E17" s="406"/>
      <c r="F17" s="259">
        <f>IF('個人エントリー'!$V6="","",'個人エントリー'!$V6)</f>
      </c>
      <c r="G17" s="308">
        <f>IF('個人エントリー'!$T6="","",'個人エントリー'!$T6)</f>
      </c>
      <c r="H17" s="309">
        <f>IF('個人エントリー'!$U6="","",'個人エントリー'!$U6)</f>
      </c>
      <c r="I17" s="161">
        <f>IF('個人エントリー'!$D6="","",'個人エントリー'!$H6)</f>
      </c>
      <c r="J17" s="162">
        <f>IF('個人エントリー'!$D6="","",'個人エントリー'!$F6)</f>
      </c>
      <c r="K17" s="171">
        <f>IF('個人エントリー'!$W6="","",'個人エントリー'!$W6)</f>
      </c>
      <c r="L17" s="259">
        <f>IF('個人エントリー'!$X6="","",'個人エントリー'!$X6)</f>
      </c>
      <c r="M17" s="254">
        <f>IF('個人エントリー'!$Y6="","",'個人エントリー'!$Y6)</f>
      </c>
      <c r="N17" s="310">
        <f>IF('個人エントリー'!$Z6="","",'個人エントリー'!$Z6)</f>
      </c>
      <c r="O17" s="311">
        <f>IF('個人エントリー'!$AD6="","",'個人エントリー'!$AD6)</f>
      </c>
      <c r="P17" s="3"/>
    </row>
    <row r="18" spans="1:16" ht="24" customHeight="1">
      <c r="A18" s="201">
        <v>2</v>
      </c>
      <c r="B18" s="251"/>
      <c r="C18" s="251">
        <f>IF('個人エントリー'!$K7="","",'個人エントリー'!$K7&amp;'個人エントリー'!$L7&amp;'個人エントリー'!$M7)</f>
      </c>
      <c r="D18" s="407">
        <f>IF('個人エントリー'!$O7="","",'個人エントリー'!$O7)</f>
      </c>
      <c r="E18" s="408"/>
      <c r="F18" s="260">
        <f>IF('個人エントリー'!$V7="","",'個人エントリー'!$V7)</f>
      </c>
      <c r="G18" s="312">
        <f>IF('個人エントリー'!$T7="","",'個人エントリー'!$T7)</f>
      </c>
      <c r="H18" s="313">
        <f>IF('個人エントリー'!$U7="","",'個人エントリー'!$U7)</f>
      </c>
      <c r="I18" s="163">
        <f>IF('個人エントリー'!$D7="","",'個人エントリー'!$H7)</f>
      </c>
      <c r="J18" s="164">
        <f>IF('個人エントリー'!$D7="","",'個人エントリー'!$F7)</f>
      </c>
      <c r="K18" s="158">
        <f>IF('個人エントリー'!$W7="","",'個人エントリー'!$W7)</f>
      </c>
      <c r="L18" s="260">
        <f>IF('個人エントリー'!$X7="","",'個人エントリー'!$X7)</f>
      </c>
      <c r="M18" s="255">
        <f>IF('個人エントリー'!$Y7="","",'個人エントリー'!$Y7)</f>
      </c>
      <c r="N18" s="278">
        <f>IF('個人エントリー'!$Z7="","",'個人エントリー'!$Z7)</f>
      </c>
      <c r="O18" s="251">
        <f>IF('個人エントリー'!$AD7="","",'個人エントリー'!$AD7)</f>
      </c>
      <c r="P18" s="3"/>
    </row>
    <row r="19" spans="1:16" ht="24" customHeight="1">
      <c r="A19" s="201">
        <v>3</v>
      </c>
      <c r="B19" s="251"/>
      <c r="C19" s="251">
        <f>IF('個人エントリー'!$K8="","",'個人エントリー'!$K8&amp;'個人エントリー'!$L8&amp;'個人エントリー'!$M8)</f>
      </c>
      <c r="D19" s="407">
        <f>IF('個人エントリー'!$O8="","",'個人エントリー'!$O8)</f>
      </c>
      <c r="E19" s="408"/>
      <c r="F19" s="260">
        <f>IF('個人エントリー'!$V8="","",'個人エントリー'!$V8)</f>
      </c>
      <c r="G19" s="312">
        <f>IF('個人エントリー'!$T8="","",'個人エントリー'!$T8)</f>
      </c>
      <c r="H19" s="313">
        <f>IF('個人エントリー'!$U8="","",'個人エントリー'!$U8)</f>
      </c>
      <c r="I19" s="163">
        <f>IF('個人エントリー'!$D8="","",'個人エントリー'!$H8)</f>
      </c>
      <c r="J19" s="164">
        <f>IF('個人エントリー'!$D8="","",'個人エントリー'!$F8)</f>
      </c>
      <c r="K19" s="158">
        <f>IF('個人エントリー'!$W8="","",'個人エントリー'!$W8)</f>
      </c>
      <c r="L19" s="260">
        <f>IF('個人エントリー'!$X8="","",'個人エントリー'!$X8)</f>
      </c>
      <c r="M19" s="255">
        <f>IF('個人エントリー'!$Y8="","",'個人エントリー'!$Y8)</f>
      </c>
      <c r="N19" s="278">
        <f>IF('個人エントリー'!$Z8="","",'個人エントリー'!$Z8)</f>
      </c>
      <c r="O19" s="251">
        <f>IF('個人エントリー'!$AD8="","",'個人エントリー'!$AD8)</f>
      </c>
      <c r="P19" s="3"/>
    </row>
    <row r="20" spans="1:16" ht="24" customHeight="1">
      <c r="A20" s="201">
        <v>4</v>
      </c>
      <c r="B20" s="251"/>
      <c r="C20" s="251">
        <f>IF('個人エントリー'!$K9="","",'個人エントリー'!$K9&amp;'個人エントリー'!$L9&amp;'個人エントリー'!$M9)</f>
      </c>
      <c r="D20" s="407">
        <f>IF('個人エントリー'!$O9="","",'個人エントリー'!$O9)</f>
      </c>
      <c r="E20" s="408"/>
      <c r="F20" s="260">
        <f>IF('個人エントリー'!$V9="","",'個人エントリー'!$V9)</f>
      </c>
      <c r="G20" s="312">
        <f>IF('個人エントリー'!$T9="","",'個人エントリー'!$T9)</f>
      </c>
      <c r="H20" s="313">
        <f>IF('個人エントリー'!$U9="","",'個人エントリー'!$U9)</f>
      </c>
      <c r="I20" s="163">
        <f>IF('個人エントリー'!$D9="","",'個人エントリー'!$H9)</f>
      </c>
      <c r="J20" s="164">
        <f>IF('個人エントリー'!$D9="","",'個人エントリー'!$F9)</f>
      </c>
      <c r="K20" s="158">
        <f>IF('個人エントリー'!$W9="","",'個人エントリー'!$W9)</f>
      </c>
      <c r="L20" s="260">
        <f>IF('個人エントリー'!$X9="","",'個人エントリー'!$X9)</f>
      </c>
      <c r="M20" s="255">
        <f>IF('個人エントリー'!$Y9="","",'個人エントリー'!$Y9)</f>
      </c>
      <c r="N20" s="278">
        <f>IF('個人エントリー'!$Z9="","",'個人エントリー'!$Z9)</f>
      </c>
      <c r="O20" s="251">
        <f>IF('個人エントリー'!$AD9="","",'個人エントリー'!$AD9)</f>
      </c>
      <c r="P20" s="3"/>
    </row>
    <row r="21" spans="1:16" ht="24" customHeight="1">
      <c r="A21" s="201">
        <v>5</v>
      </c>
      <c r="B21" s="252"/>
      <c r="C21" s="252">
        <f>IF('個人エントリー'!$K10="","",'個人エントリー'!$K10&amp;'個人エントリー'!$L10&amp;'個人エントリー'!$M10)</f>
      </c>
      <c r="D21" s="409">
        <f>IF('個人エントリー'!$O10="","",'個人エントリー'!$O10)</f>
      </c>
      <c r="E21" s="410"/>
      <c r="F21" s="261">
        <f>IF('個人エントリー'!$V10="","",'個人エントリー'!$V10)</f>
      </c>
      <c r="G21" s="314">
        <f>IF('個人エントリー'!$T10="","",'個人エントリー'!$T10)</f>
      </c>
      <c r="H21" s="315">
        <f>IF('個人エントリー'!$U10="","",'個人エントリー'!$U10)</f>
      </c>
      <c r="I21" s="165">
        <f>IF('個人エントリー'!$D10="","",'個人エントリー'!$H10)</f>
      </c>
      <c r="J21" s="166">
        <f>IF('個人エントリー'!$D10="","",'個人エントリー'!$F10)</f>
      </c>
      <c r="K21" s="159">
        <f>IF('個人エントリー'!$W10="","",'個人エントリー'!$W10)</f>
      </c>
      <c r="L21" s="261">
        <f>IF('個人エントリー'!$X10="","",'個人エントリー'!$X10)</f>
      </c>
      <c r="M21" s="256">
        <f>IF('個人エントリー'!$Y10="","",'個人エントリー'!$Y10)</f>
      </c>
      <c r="N21" s="279">
        <f>IF('個人エントリー'!$Z10="","",'個人エントリー'!$Z10)</f>
      </c>
      <c r="O21" s="252">
        <f>IF('個人エントリー'!$AD10="","",'個人エントリー'!$AD10)</f>
      </c>
      <c r="P21" s="3"/>
    </row>
    <row r="22" spans="1:16" ht="24" customHeight="1">
      <c r="A22" s="201">
        <v>6</v>
      </c>
      <c r="B22" s="253"/>
      <c r="C22" s="253">
        <f>IF('個人エントリー'!$K11="","",'個人エントリー'!$K11&amp;'個人エントリー'!$L11&amp;'個人エントリー'!$M11)</f>
      </c>
      <c r="D22" s="405">
        <f>IF('個人エントリー'!$O11="","",'個人エントリー'!$O11)</f>
      </c>
      <c r="E22" s="406"/>
      <c r="F22" s="262">
        <f>IF('個人エントリー'!$V11="","",'個人エントリー'!$V11)</f>
      </c>
      <c r="G22" s="316">
        <f>IF('個人エントリー'!$T11="","",'個人エントリー'!$T11)</f>
      </c>
      <c r="H22" s="317">
        <f>IF('個人エントリー'!$U11="","",'個人エントリー'!$U11)</f>
      </c>
      <c r="I22" s="167">
        <f>IF('個人エントリー'!$D11="","",'個人エントリー'!$H11)</f>
      </c>
      <c r="J22" s="168">
        <f>IF('個人エントリー'!$D11="","",'個人エントリー'!$F11)</f>
      </c>
      <c r="K22" s="160">
        <f>IF('個人エントリー'!$W11="","",'個人エントリー'!$W11)</f>
      </c>
      <c r="L22" s="262">
        <f>IF('個人エントリー'!$X11="","",'個人エントリー'!$X11)</f>
      </c>
      <c r="M22" s="257">
        <f>IF('個人エントリー'!$Y11="","",'個人エントリー'!$Y11)</f>
      </c>
      <c r="N22" s="318">
        <f>IF('個人エントリー'!$Z11="","",'個人エントリー'!$Z11)</f>
      </c>
      <c r="O22" s="253">
        <f>IF('個人エントリー'!$AD11="","",'個人エントリー'!$AD11)</f>
      </c>
      <c r="P22" s="3"/>
    </row>
    <row r="23" spans="1:16" ht="24" customHeight="1">
      <c r="A23" s="201">
        <v>7</v>
      </c>
      <c r="B23" s="251"/>
      <c r="C23" s="251">
        <f>IF('個人エントリー'!$K12="","",'個人エントリー'!$K12&amp;'個人エントリー'!$L12&amp;'個人エントリー'!$M12)</f>
      </c>
      <c r="D23" s="407">
        <f>IF('個人エントリー'!$O12="","",'個人エントリー'!$O12)</f>
      </c>
      <c r="E23" s="408"/>
      <c r="F23" s="260">
        <f>IF('個人エントリー'!$V12="","",'個人エントリー'!$V12)</f>
      </c>
      <c r="G23" s="312">
        <f>IF('個人エントリー'!$T12="","",'個人エントリー'!$T12)</f>
      </c>
      <c r="H23" s="313">
        <f>IF('個人エントリー'!$U12="","",'個人エントリー'!$U12)</f>
      </c>
      <c r="I23" s="163">
        <f>IF('個人エントリー'!$D12="","",'個人エントリー'!$H12)</f>
      </c>
      <c r="J23" s="164">
        <f>IF('個人エントリー'!$D12="","",'個人エントリー'!$F12)</f>
      </c>
      <c r="K23" s="158">
        <f>IF('個人エントリー'!$W12="","",'個人エントリー'!$W12)</f>
      </c>
      <c r="L23" s="260">
        <f>IF('個人エントリー'!$X12="","",'個人エントリー'!$X12)</f>
      </c>
      <c r="M23" s="255">
        <f>IF('個人エントリー'!$Y12="","",'個人エントリー'!$Y12)</f>
      </c>
      <c r="N23" s="278">
        <f>IF('個人エントリー'!$Z12="","",'個人エントリー'!$Z12)</f>
      </c>
      <c r="O23" s="251">
        <f>IF('個人エントリー'!$AD12="","",'個人エントリー'!$AD12)</f>
      </c>
      <c r="P23" s="3"/>
    </row>
    <row r="24" spans="1:16" ht="24" customHeight="1">
      <c r="A24" s="201">
        <v>8</v>
      </c>
      <c r="B24" s="251"/>
      <c r="C24" s="251">
        <f>IF('個人エントリー'!$K13="","",'個人エントリー'!$K13&amp;'個人エントリー'!$L13&amp;'個人エントリー'!$M13)</f>
      </c>
      <c r="D24" s="407">
        <f>IF('個人エントリー'!$O13="","",'個人エントリー'!$O13)</f>
      </c>
      <c r="E24" s="408"/>
      <c r="F24" s="260">
        <f>IF('個人エントリー'!$V13="","",'個人エントリー'!$V13)</f>
      </c>
      <c r="G24" s="312">
        <f>IF('個人エントリー'!$T13="","",'個人エントリー'!$T13)</f>
      </c>
      <c r="H24" s="313">
        <f>IF('個人エントリー'!$U13="","",'個人エントリー'!$U13)</f>
      </c>
      <c r="I24" s="163">
        <f>IF('個人エントリー'!$D13="","",'個人エントリー'!$H13)</f>
      </c>
      <c r="J24" s="164">
        <f>IF('個人エントリー'!$D13="","",'個人エントリー'!$F13)</f>
      </c>
      <c r="K24" s="158">
        <f>IF('個人エントリー'!$W13="","",'個人エントリー'!$W13)</f>
      </c>
      <c r="L24" s="260">
        <f>IF('個人エントリー'!$X13="","",'個人エントリー'!$X13)</f>
      </c>
      <c r="M24" s="255">
        <f>IF('個人エントリー'!$Y13="","",'個人エントリー'!$Y13)</f>
      </c>
      <c r="N24" s="278">
        <f>IF('個人エントリー'!$Z13="","",'個人エントリー'!$Z13)</f>
      </c>
      <c r="O24" s="251">
        <f>IF('個人エントリー'!$AD13="","",'個人エントリー'!$AD13)</f>
      </c>
      <c r="P24" s="3"/>
    </row>
    <row r="25" spans="1:16" ht="24" customHeight="1">
      <c r="A25" s="201">
        <v>9</v>
      </c>
      <c r="B25" s="251"/>
      <c r="C25" s="251">
        <f>IF('個人エントリー'!$K14="","",'個人エントリー'!$K14&amp;'個人エントリー'!$L14&amp;'個人エントリー'!$M14)</f>
      </c>
      <c r="D25" s="407">
        <f>IF('個人エントリー'!$O14="","",'個人エントリー'!$O14)</f>
      </c>
      <c r="E25" s="408"/>
      <c r="F25" s="260">
        <f>IF('個人エントリー'!$V14="","",'個人エントリー'!$V14)</f>
      </c>
      <c r="G25" s="312">
        <f>IF('個人エントリー'!$T14="","",'個人エントリー'!$T14)</f>
      </c>
      <c r="H25" s="313">
        <f>IF('個人エントリー'!$U14="","",'個人エントリー'!$U14)</f>
      </c>
      <c r="I25" s="163">
        <f>IF('個人エントリー'!$D14="","",'個人エントリー'!$H14)</f>
      </c>
      <c r="J25" s="164">
        <f>IF('個人エントリー'!$D14="","",'個人エントリー'!$F14)</f>
      </c>
      <c r="K25" s="158">
        <f>IF('個人エントリー'!$W14="","",'個人エントリー'!$W14)</f>
      </c>
      <c r="L25" s="260">
        <f>IF('個人エントリー'!$X14="","",'個人エントリー'!$X14)</f>
      </c>
      <c r="M25" s="255">
        <f>IF('個人エントリー'!$Y14="","",'個人エントリー'!$Y14)</f>
      </c>
      <c r="N25" s="278">
        <f>IF('個人エントリー'!$Z14="","",'個人エントリー'!$Z14)</f>
      </c>
      <c r="O25" s="251">
        <f>IF('個人エントリー'!$AD14="","",'個人エントリー'!$AD14)</f>
      </c>
      <c r="P25" s="3"/>
    </row>
    <row r="26" spans="1:16" ht="24" customHeight="1">
      <c r="A26" s="201">
        <v>10</v>
      </c>
      <c r="B26" s="252"/>
      <c r="C26" s="252">
        <f>IF('個人エントリー'!$K15="","",'個人エントリー'!$K15&amp;'個人エントリー'!$L15&amp;'個人エントリー'!$M15)</f>
      </c>
      <c r="D26" s="409">
        <f>IF('個人エントリー'!$O15="","",'個人エントリー'!$O15)</f>
      </c>
      <c r="E26" s="410"/>
      <c r="F26" s="261">
        <f>IF('個人エントリー'!$V15="","",'個人エントリー'!$V15)</f>
      </c>
      <c r="G26" s="314">
        <f>IF('個人エントリー'!$T15="","",'個人エントリー'!$T15)</f>
      </c>
      <c r="H26" s="315">
        <f>IF('個人エントリー'!$U15="","",'個人エントリー'!$U15)</f>
      </c>
      <c r="I26" s="165">
        <f>IF('個人エントリー'!$D15="","",'個人エントリー'!$H15)</f>
      </c>
      <c r="J26" s="166">
        <f>IF('個人エントリー'!$D15="","",'個人エントリー'!$F15)</f>
      </c>
      <c r="K26" s="159">
        <f>IF('個人エントリー'!$W15="","",'個人エントリー'!$W15)</f>
      </c>
      <c r="L26" s="261">
        <f>IF('個人エントリー'!$X15="","",'個人エントリー'!$X15)</f>
      </c>
      <c r="M26" s="256">
        <f>IF('個人エントリー'!$Y15="","",'個人エントリー'!$Y15)</f>
      </c>
      <c r="N26" s="279">
        <f>IF('個人エントリー'!$Z15="","",'個人エントリー'!$Z15)</f>
      </c>
      <c r="O26" s="252">
        <f>IF('個人エントリー'!$AD15="","",'個人エントリー'!$AD15)</f>
      </c>
      <c r="P26" s="3"/>
    </row>
    <row r="27" spans="1:16" ht="24" customHeight="1">
      <c r="A27" s="201">
        <v>11</v>
      </c>
      <c r="B27" s="253"/>
      <c r="C27" s="253">
        <f>IF('個人エントリー'!$K16="","",'個人エントリー'!$K16&amp;'個人エントリー'!$L16&amp;'個人エントリー'!$M16)</f>
      </c>
      <c r="D27" s="405">
        <f>IF('個人エントリー'!$O16="","",'個人エントリー'!$O16)</f>
      </c>
      <c r="E27" s="406"/>
      <c r="F27" s="262">
        <f>IF('個人エントリー'!$V16="","",'個人エントリー'!$V16)</f>
      </c>
      <c r="G27" s="316">
        <f>IF('個人エントリー'!$T16="","",'個人エントリー'!$T16)</f>
      </c>
      <c r="H27" s="317">
        <f>IF('個人エントリー'!$U16="","",'個人エントリー'!$U16)</f>
      </c>
      <c r="I27" s="167">
        <f>IF('個人エントリー'!$D16="","",'個人エントリー'!$H16)</f>
      </c>
      <c r="J27" s="168">
        <f>IF('個人エントリー'!$D16="","",'個人エントリー'!$F16)</f>
      </c>
      <c r="K27" s="160">
        <f>IF('個人エントリー'!$W16="","",'個人エントリー'!$W16)</f>
      </c>
      <c r="L27" s="262">
        <f>IF('個人エントリー'!$X16="","",'個人エントリー'!$X16)</f>
      </c>
      <c r="M27" s="257">
        <f>IF('個人エントリー'!$Y16="","",'個人エントリー'!$Y16)</f>
      </c>
      <c r="N27" s="318">
        <f>IF('個人エントリー'!$Z16="","",'個人エントリー'!$Z16)</f>
      </c>
      <c r="O27" s="253">
        <f>IF('個人エントリー'!$AD16="","",'個人エントリー'!$AD16)</f>
      </c>
      <c r="P27" s="3"/>
    </row>
    <row r="28" spans="1:16" ht="24" customHeight="1">
      <c r="A28" s="201">
        <v>12</v>
      </c>
      <c r="B28" s="251"/>
      <c r="C28" s="251">
        <f>IF('個人エントリー'!$K17="","",'個人エントリー'!$K17&amp;'個人エントリー'!$L17&amp;'個人エントリー'!$M17)</f>
      </c>
      <c r="D28" s="407">
        <f>IF('個人エントリー'!$O17="","",'個人エントリー'!$O17)</f>
      </c>
      <c r="E28" s="408"/>
      <c r="F28" s="260">
        <f>IF('個人エントリー'!$V17="","",'個人エントリー'!$V17)</f>
      </c>
      <c r="G28" s="312">
        <f>IF('個人エントリー'!$T17="","",'個人エントリー'!$T17)</f>
      </c>
      <c r="H28" s="313">
        <f>IF('個人エントリー'!$U17="","",'個人エントリー'!$U17)</f>
      </c>
      <c r="I28" s="163">
        <f>IF('個人エントリー'!$D17="","",'個人エントリー'!$H17)</f>
      </c>
      <c r="J28" s="164">
        <f>IF('個人エントリー'!$D17="","",'個人エントリー'!$F17)</f>
      </c>
      <c r="K28" s="158">
        <f>IF('個人エントリー'!$W17="","",'個人エントリー'!$W17)</f>
      </c>
      <c r="L28" s="260">
        <f>IF('個人エントリー'!$X17="","",'個人エントリー'!$X17)</f>
      </c>
      <c r="M28" s="255">
        <f>IF('個人エントリー'!$Y17="","",'個人エントリー'!$Y17)</f>
      </c>
      <c r="N28" s="278">
        <f>IF('個人エントリー'!$Z17="","",'個人エントリー'!$Z17)</f>
      </c>
      <c r="O28" s="251">
        <f>IF('個人エントリー'!$AD17="","",'個人エントリー'!$AD17)</f>
      </c>
      <c r="P28" s="3"/>
    </row>
    <row r="29" spans="1:16" ht="24" customHeight="1">
      <c r="A29" s="201">
        <v>13</v>
      </c>
      <c r="B29" s="251"/>
      <c r="C29" s="251">
        <f>IF('個人エントリー'!$K18="","",'個人エントリー'!$K18&amp;'個人エントリー'!$L18&amp;'個人エントリー'!$M18)</f>
      </c>
      <c r="D29" s="407">
        <f>IF('個人エントリー'!$O18="","",'個人エントリー'!$O18)</f>
      </c>
      <c r="E29" s="408"/>
      <c r="F29" s="260">
        <f>IF('個人エントリー'!$V18="","",'個人エントリー'!$V18)</f>
      </c>
      <c r="G29" s="312">
        <f>IF('個人エントリー'!$T18="","",'個人エントリー'!$T18)</f>
      </c>
      <c r="H29" s="313">
        <f>IF('個人エントリー'!$U18="","",'個人エントリー'!$U18)</f>
      </c>
      <c r="I29" s="163">
        <f>IF('個人エントリー'!$D18="","",'個人エントリー'!$H18)</f>
      </c>
      <c r="J29" s="164">
        <f>IF('個人エントリー'!$D18="","",'個人エントリー'!$F18)</f>
      </c>
      <c r="K29" s="158">
        <f>IF('個人エントリー'!$W18="","",'個人エントリー'!$W18)</f>
      </c>
      <c r="L29" s="260">
        <f>IF('個人エントリー'!$X18="","",'個人エントリー'!$X18)</f>
      </c>
      <c r="M29" s="255">
        <f>IF('個人エントリー'!$Y18="","",'個人エントリー'!$Y18)</f>
      </c>
      <c r="N29" s="278">
        <f>IF('個人エントリー'!$Z18="","",'個人エントリー'!$Z18)</f>
      </c>
      <c r="O29" s="251">
        <f>IF('個人エントリー'!$AD18="","",'個人エントリー'!$AD18)</f>
      </c>
      <c r="P29" s="3"/>
    </row>
    <row r="30" spans="1:16" ht="24" customHeight="1">
      <c r="A30" s="201">
        <v>14</v>
      </c>
      <c r="B30" s="251"/>
      <c r="C30" s="251">
        <f>IF('個人エントリー'!$K19="","",'個人エントリー'!$K19&amp;'個人エントリー'!$L19&amp;'個人エントリー'!$M19)</f>
      </c>
      <c r="D30" s="407">
        <f>IF('個人エントリー'!$O19="","",'個人エントリー'!$O19)</f>
      </c>
      <c r="E30" s="408"/>
      <c r="F30" s="260">
        <f>IF('個人エントリー'!$V19="","",'個人エントリー'!$V19)</f>
      </c>
      <c r="G30" s="312">
        <f>IF('個人エントリー'!$T19="","",'個人エントリー'!$T19)</f>
      </c>
      <c r="H30" s="313">
        <f>IF('個人エントリー'!$U19="","",'個人エントリー'!$U19)</f>
      </c>
      <c r="I30" s="163">
        <f>IF('個人エントリー'!$D19="","",'個人エントリー'!$H19)</f>
      </c>
      <c r="J30" s="164">
        <f>IF('個人エントリー'!$D19="","",'個人エントリー'!$F19)</f>
      </c>
      <c r="K30" s="158">
        <f>IF('個人エントリー'!$W19="","",'個人エントリー'!$W19)</f>
      </c>
      <c r="L30" s="260">
        <f>IF('個人エントリー'!$X19="","",'個人エントリー'!$X19)</f>
      </c>
      <c r="M30" s="255">
        <f>IF('個人エントリー'!$Y19="","",'個人エントリー'!$Y19)</f>
      </c>
      <c r="N30" s="278">
        <f>IF('個人エントリー'!$Z19="","",'個人エントリー'!$Z19)</f>
      </c>
      <c r="O30" s="251">
        <f>IF('個人エントリー'!$AD19="","",'個人エントリー'!$AD19)</f>
      </c>
      <c r="P30" s="3"/>
    </row>
    <row r="31" spans="1:16" ht="24" customHeight="1">
      <c r="A31" s="201">
        <v>15</v>
      </c>
      <c r="B31" s="252"/>
      <c r="C31" s="252">
        <f>IF('個人エントリー'!$K20="","",'個人エントリー'!$K20&amp;'個人エントリー'!$L20&amp;'個人エントリー'!$M20)</f>
      </c>
      <c r="D31" s="409">
        <f>IF('個人エントリー'!$O20="","",'個人エントリー'!$O20)</f>
      </c>
      <c r="E31" s="410"/>
      <c r="F31" s="261">
        <f>IF('個人エントリー'!$V20="","",'個人エントリー'!$V20)</f>
      </c>
      <c r="G31" s="314">
        <f>IF('個人エントリー'!$T20="","",'個人エントリー'!$T20)</f>
      </c>
      <c r="H31" s="315">
        <f>IF('個人エントリー'!$U20="","",'個人エントリー'!$U20)</f>
      </c>
      <c r="I31" s="165">
        <f>IF('個人エントリー'!$D20="","",'個人エントリー'!$H20)</f>
      </c>
      <c r="J31" s="166">
        <f>IF('個人エントリー'!$D20="","",'個人エントリー'!$F20)</f>
      </c>
      <c r="K31" s="159">
        <f>IF('個人エントリー'!$W20="","",'個人エントリー'!$W20)</f>
      </c>
      <c r="L31" s="261">
        <f>IF('個人エントリー'!$X20="","",'個人エントリー'!$X20)</f>
      </c>
      <c r="M31" s="256">
        <f>IF('個人エントリー'!$Y20="","",'個人エントリー'!$Y20)</f>
      </c>
      <c r="N31" s="279">
        <f>IF('個人エントリー'!$Z20="","",'個人エントリー'!$Z20)</f>
      </c>
      <c r="O31" s="252">
        <f>IF('個人エントリー'!$AD20="","",'個人エントリー'!$AD20)</f>
      </c>
      <c r="P31" s="3"/>
    </row>
    <row r="32" spans="2:16" ht="5.25" customHeight="1">
      <c r="B32" s="22"/>
      <c r="C32" s="21"/>
      <c r="D32" s="21"/>
      <c r="E32" s="21"/>
      <c r="F32" s="21"/>
      <c r="G32" s="21"/>
      <c r="H32" s="21"/>
      <c r="I32" s="21"/>
      <c r="J32" s="34"/>
      <c r="K32" s="35"/>
      <c r="L32" s="34"/>
      <c r="M32" s="21"/>
      <c r="N32" s="21"/>
      <c r="O32" s="23"/>
      <c r="P32" s="3"/>
    </row>
    <row r="33" spans="2:15" ht="9.75" customHeight="1">
      <c r="B33" s="24" t="s">
        <v>274</v>
      </c>
      <c r="C33" s="25"/>
      <c r="D33" s="25"/>
      <c r="E33" s="25"/>
      <c r="F33" s="25"/>
      <c r="G33" s="25"/>
      <c r="H33" s="25"/>
      <c r="I33" s="26"/>
      <c r="J33" s="31"/>
      <c r="K33" s="26"/>
      <c r="L33" s="31"/>
      <c r="M33" s="26"/>
      <c r="N33" s="26"/>
      <c r="O33" s="27"/>
    </row>
    <row r="34" spans="2:15" ht="9.75" customHeight="1">
      <c r="B34" s="24"/>
      <c r="C34" s="28" t="s">
        <v>283</v>
      </c>
      <c r="D34" s="28" t="s">
        <v>284</v>
      </c>
      <c r="E34" s="28" t="s">
        <v>285</v>
      </c>
      <c r="F34" s="28" t="s">
        <v>275</v>
      </c>
      <c r="G34" s="25"/>
      <c r="H34" s="28" t="s">
        <v>276</v>
      </c>
      <c r="I34" s="26"/>
      <c r="J34" s="432" t="s">
        <v>872</v>
      </c>
      <c r="K34" s="433"/>
      <c r="L34" s="439" t="s">
        <v>871</v>
      </c>
      <c r="M34" s="440"/>
      <c r="N34" s="440"/>
      <c r="O34" s="441"/>
    </row>
    <row r="35" spans="2:15" ht="20.25" customHeight="1">
      <c r="B35" s="29" t="s">
        <v>277</v>
      </c>
      <c r="C35" s="19">
        <f>IF('基本データ'!J11="","",'基本データ'!J11)</f>
      </c>
      <c r="D35" s="19">
        <f>IF('基本データ'!K11="","",'基本データ'!K11)</f>
      </c>
      <c r="E35" s="19">
        <f>IF('基本データ'!L11="","",'基本データ'!L11)</f>
      </c>
      <c r="F35" s="19">
        <f>IF('基本データ'!M11="","",'基本データ'!M11)</f>
      </c>
      <c r="G35" s="19"/>
      <c r="H35" s="19">
        <f>IF('基本データ'!N11="","",'基本データ'!N11)</f>
        <v>0</v>
      </c>
      <c r="I35" s="26"/>
      <c r="J35" s="432"/>
      <c r="K35" s="433"/>
      <c r="L35" s="439"/>
      <c r="M35" s="440"/>
      <c r="N35" s="440"/>
      <c r="O35" s="441"/>
    </row>
    <row r="36" spans="2:15" ht="20.25" customHeight="1">
      <c r="B36" s="29" t="s">
        <v>278</v>
      </c>
      <c r="C36" s="19">
        <f>IF('基本データ'!J12="","",'基本データ'!J12)</f>
      </c>
      <c r="D36" s="19">
        <f>IF('基本データ'!K12="","",'基本データ'!K12)</f>
      </c>
      <c r="E36" s="19">
        <f>IF('基本データ'!L12="","",'基本データ'!L12)</f>
      </c>
      <c r="F36" s="19">
        <f>IF('基本データ'!M12="","",'基本データ'!M12)</f>
      </c>
      <c r="G36" s="19"/>
      <c r="H36" s="19">
        <f>IF('基本データ'!N12="","",'基本データ'!N12)</f>
        <v>0</v>
      </c>
      <c r="I36" s="26"/>
      <c r="J36" s="31"/>
      <c r="K36" s="26"/>
      <c r="L36" s="420" t="s">
        <v>300</v>
      </c>
      <c r="M36" s="428">
        <f>IF('基本データ'!J29="","",'基本データ'!J29)</f>
      </c>
      <c r="N36" s="428"/>
      <c r="O36" s="37"/>
    </row>
    <row r="37" spans="2:15" ht="20.25" customHeight="1">
      <c r="B37" s="30" t="s">
        <v>276</v>
      </c>
      <c r="C37" s="20">
        <f>IF('基本データ'!J13="","",'基本データ'!J13)</f>
        <v>0</v>
      </c>
      <c r="D37" s="20">
        <f>IF('基本データ'!K13="","",'基本データ'!K13)</f>
        <v>0</v>
      </c>
      <c r="E37" s="20">
        <f>IF('基本データ'!L13="","",'基本データ'!L13)</f>
        <v>0</v>
      </c>
      <c r="F37" s="20">
        <f>IF('基本データ'!M13="","",'基本データ'!M13)</f>
        <v>0</v>
      </c>
      <c r="G37" s="20"/>
      <c r="H37" s="19">
        <f>IF('基本データ'!N13="","",'基本データ'!N13)</f>
        <v>0</v>
      </c>
      <c r="I37" s="26"/>
      <c r="J37" s="31">
        <f>IF('基本データ'!J23="","",'基本データ'!J23)</f>
      </c>
      <c r="K37" s="26" t="s">
        <v>299</v>
      </c>
      <c r="L37" s="420"/>
      <c r="M37" s="428"/>
      <c r="N37" s="428"/>
      <c r="O37" s="37"/>
    </row>
    <row r="38" spans="2:15" ht="9.75" customHeight="1">
      <c r="B38" s="31"/>
      <c r="C38" s="32"/>
      <c r="D38" s="32"/>
      <c r="E38" s="32"/>
      <c r="F38" s="32"/>
      <c r="G38" s="32"/>
      <c r="H38" s="32"/>
      <c r="I38" s="26"/>
      <c r="J38" s="435" t="s">
        <v>298</v>
      </c>
      <c r="K38" s="436"/>
      <c r="L38" s="420" t="s">
        <v>291</v>
      </c>
      <c r="M38" s="428">
        <f>IF('基本データ'!J30="","",'基本データ'!J30)</f>
      </c>
      <c r="N38" s="428"/>
      <c r="O38" s="37"/>
    </row>
    <row r="39" spans="2:15" ht="12" customHeight="1">
      <c r="B39" s="24" t="s">
        <v>282</v>
      </c>
      <c r="C39" s="28"/>
      <c r="D39" s="28"/>
      <c r="E39" s="28"/>
      <c r="F39" s="28"/>
      <c r="G39" s="28"/>
      <c r="H39" s="28"/>
      <c r="I39" s="26"/>
      <c r="J39" s="435"/>
      <c r="K39" s="436"/>
      <c r="L39" s="420"/>
      <c r="M39" s="428"/>
      <c r="N39" s="428"/>
      <c r="O39" s="37"/>
    </row>
    <row r="40" spans="2:15" ht="12" customHeight="1">
      <c r="B40" s="24"/>
      <c r="C40" s="28" t="s">
        <v>286</v>
      </c>
      <c r="D40" s="28" t="s">
        <v>287</v>
      </c>
      <c r="E40" s="28" t="s">
        <v>288</v>
      </c>
      <c r="F40" s="28" t="s">
        <v>275</v>
      </c>
      <c r="G40" s="25"/>
      <c r="H40" s="28" t="s">
        <v>276</v>
      </c>
      <c r="I40" s="26"/>
      <c r="J40" s="435"/>
      <c r="K40" s="436"/>
      <c r="L40" s="421"/>
      <c r="M40" s="445"/>
      <c r="N40" s="445"/>
      <c r="O40" s="38"/>
    </row>
    <row r="41" spans="2:15" ht="20.25" customHeight="1">
      <c r="B41" s="29" t="s">
        <v>277</v>
      </c>
      <c r="C41" s="19">
        <f>IF('基本データ'!J18="","",'基本データ'!J18)</f>
      </c>
      <c r="D41" s="19">
        <f>IF('基本データ'!K18="","",'基本データ'!K18)</f>
      </c>
      <c r="E41" s="19">
        <f>IF('基本データ'!L18="","",'基本データ'!L18)</f>
      </c>
      <c r="F41" s="19">
        <f>IF('基本データ'!M18="","",'基本データ'!M18)</f>
      </c>
      <c r="G41" s="19"/>
      <c r="H41" s="19">
        <f>IF('基本データ'!N18="","",'基本データ'!N18)</f>
        <v>0</v>
      </c>
      <c r="I41" s="26"/>
      <c r="J41" s="244"/>
      <c r="K41" s="245"/>
      <c r="L41" s="442" t="s">
        <v>930</v>
      </c>
      <c r="M41" s="443"/>
      <c r="N41" s="443"/>
      <c r="O41" s="444"/>
    </row>
    <row r="42" spans="2:15" ht="20.25" customHeight="1">
      <c r="B42" s="29" t="s">
        <v>278</v>
      </c>
      <c r="C42" s="19">
        <f>IF('基本データ'!J19="","",'基本データ'!J19)</f>
      </c>
      <c r="D42" s="19">
        <f>IF('基本データ'!K19="","",'基本データ'!K19)</f>
      </c>
      <c r="E42" s="19">
        <f>IF('基本データ'!L19="","",'基本データ'!L19)</f>
      </c>
      <c r="F42" s="19">
        <f>IF('基本データ'!M19="","",'基本データ'!M19)</f>
      </c>
      <c r="G42" s="19"/>
      <c r="H42" s="19">
        <f>IF('基本データ'!N19="","",'基本データ'!N19)</f>
        <v>0</v>
      </c>
      <c r="I42" s="26"/>
      <c r="J42" s="432" t="s">
        <v>932</v>
      </c>
      <c r="K42" s="434"/>
      <c r="L42" s="31"/>
      <c r="M42" s="26"/>
      <c r="N42" s="26"/>
      <c r="O42" s="27"/>
    </row>
    <row r="43" spans="2:15" ht="20.25" customHeight="1">
      <c r="B43" s="30" t="s">
        <v>276</v>
      </c>
      <c r="C43" s="19">
        <f>IF('基本データ'!J20="","",'基本データ'!J20)</f>
        <v>0</v>
      </c>
      <c r="D43" s="19">
        <f>IF('基本データ'!K20="","",'基本データ'!K20)</f>
        <v>0</v>
      </c>
      <c r="E43" s="19">
        <f>IF('基本データ'!L20="","",'基本データ'!L20)</f>
        <v>0</v>
      </c>
      <c r="F43" s="19">
        <f>IF('基本データ'!M20="","",'基本データ'!M20)</f>
        <v>0</v>
      </c>
      <c r="G43" s="20"/>
      <c r="H43" s="19">
        <f>IF('基本データ'!N20="","",'基本データ'!N20)</f>
        <v>0</v>
      </c>
      <c r="I43" s="26"/>
      <c r="J43" s="432"/>
      <c r="K43" s="434"/>
      <c r="L43" s="29"/>
      <c r="M43" s="6" t="s">
        <v>327</v>
      </c>
      <c r="N43" s="6"/>
      <c r="O43" s="33"/>
    </row>
    <row r="44" spans="2:15" ht="9.75" customHeight="1">
      <c r="B44" s="31"/>
      <c r="C44" s="26"/>
      <c r="D44" s="26"/>
      <c r="E44" s="26"/>
      <c r="F44" s="26"/>
      <c r="G44" s="26"/>
      <c r="H44" s="26"/>
      <c r="I44" s="26"/>
      <c r="J44" s="31"/>
      <c r="K44" s="26"/>
      <c r="L44" s="417" t="s">
        <v>931</v>
      </c>
      <c r="M44" s="422"/>
      <c r="N44" s="422"/>
      <c r="O44" s="423"/>
    </row>
    <row r="45" spans="2:15" ht="9.75" customHeight="1">
      <c r="B45" s="36" t="s">
        <v>326</v>
      </c>
      <c r="C45" s="26"/>
      <c r="D45" s="26"/>
      <c r="E45" s="26"/>
      <c r="F45" s="26"/>
      <c r="G45" s="26"/>
      <c r="H45" s="26"/>
      <c r="I45" s="26"/>
      <c r="J45" s="31"/>
      <c r="K45" s="26"/>
      <c r="L45" s="418"/>
      <c r="M45" s="424"/>
      <c r="N45" s="424"/>
      <c r="O45" s="425"/>
    </row>
    <row r="46" spans="2:15" ht="9.75" customHeight="1">
      <c r="B46" s="36" t="s">
        <v>279</v>
      </c>
      <c r="C46" s="26"/>
      <c r="D46" s="26"/>
      <c r="E46" s="26"/>
      <c r="F46" s="26"/>
      <c r="G46" s="26"/>
      <c r="H46" s="26"/>
      <c r="I46" s="26"/>
      <c r="J46" s="437">
        <f>IF('基本データ'!J26="","",'基本データ'!J26)</f>
      </c>
      <c r="K46" s="438"/>
      <c r="L46" s="418"/>
      <c r="M46" s="424"/>
      <c r="N46" s="424"/>
      <c r="O46" s="425"/>
    </row>
    <row r="47" spans="2:15" ht="9.75" customHeight="1">
      <c r="B47" s="36" t="s">
        <v>280</v>
      </c>
      <c r="C47" s="26"/>
      <c r="D47" s="26"/>
      <c r="E47" s="26"/>
      <c r="F47" s="26"/>
      <c r="G47" s="26"/>
      <c r="H47" s="26"/>
      <c r="I47" s="26"/>
      <c r="J47" s="437"/>
      <c r="K47" s="438"/>
      <c r="L47" s="418"/>
      <c r="M47" s="424"/>
      <c r="N47" s="424"/>
      <c r="O47" s="425"/>
    </row>
    <row r="48" spans="2:15" ht="9.75" customHeight="1">
      <c r="B48" s="36" t="s">
        <v>281</v>
      </c>
      <c r="C48" s="26"/>
      <c r="D48" s="26"/>
      <c r="E48" s="26"/>
      <c r="F48" s="26"/>
      <c r="G48" s="26"/>
      <c r="H48" s="26"/>
      <c r="I48" s="26"/>
      <c r="J48" s="31"/>
      <c r="K48" s="26"/>
      <c r="L48" s="418"/>
      <c r="M48" s="424"/>
      <c r="N48" s="424"/>
      <c r="O48" s="425"/>
    </row>
    <row r="49" spans="2:15" ht="9.75" customHeight="1">
      <c r="B49" s="29"/>
      <c r="C49" s="6"/>
      <c r="D49" s="6"/>
      <c r="E49" s="6"/>
      <c r="F49" s="6"/>
      <c r="G49" s="6"/>
      <c r="H49" s="6"/>
      <c r="I49" s="6"/>
      <c r="J49" s="29"/>
      <c r="K49" s="6"/>
      <c r="L49" s="419"/>
      <c r="M49" s="40"/>
      <c r="N49" s="40"/>
      <c r="O49" s="38"/>
    </row>
    <row r="50" spans="2:15" ht="9.75" customHeight="1">
      <c r="B50" s="24" t="s">
        <v>289</v>
      </c>
      <c r="C50" s="26"/>
      <c r="D50" s="26"/>
      <c r="E50" s="26"/>
      <c r="F50" s="26"/>
      <c r="G50" s="26"/>
      <c r="H50" s="26"/>
      <c r="I50" s="26"/>
      <c r="J50" s="26"/>
      <c r="K50" s="26"/>
      <c r="L50" s="26"/>
      <c r="M50" s="26"/>
      <c r="N50" s="26"/>
      <c r="O50" s="27"/>
    </row>
    <row r="51" spans="2:15" ht="15.75" customHeight="1">
      <c r="B51" s="198" t="s">
        <v>290</v>
      </c>
      <c r="C51" s="39">
        <f>IF('基本データ'!$J33="","",'基本データ'!$J33)</f>
      </c>
      <c r="D51" s="199" t="s">
        <v>291</v>
      </c>
      <c r="E51" s="39">
        <f>IF('基本データ'!$J34="","",'基本データ'!$J34)</f>
      </c>
      <c r="F51" s="199" t="s">
        <v>292</v>
      </c>
      <c r="G51" s="415">
        <f>IF('基本データ'!$J35="","",'基本データ'!$J35)</f>
      </c>
      <c r="H51" s="415"/>
      <c r="I51" s="199" t="s">
        <v>293</v>
      </c>
      <c r="J51" s="39">
        <f>IF('基本データ'!$J36="","",'基本データ'!$J36)</f>
      </c>
      <c r="K51" s="199" t="s">
        <v>294</v>
      </c>
      <c r="L51" s="39">
        <f>IF('基本データ'!$J37="","",'基本データ'!$J37)</f>
      </c>
      <c r="M51" s="199" t="s">
        <v>295</v>
      </c>
      <c r="N51" s="415">
        <f>IF('基本データ'!$J38="","",'基本データ'!$J38)</f>
      </c>
      <c r="O51" s="416"/>
    </row>
    <row r="52" spans="2:15" ht="6.75" customHeight="1">
      <c r="B52" s="29"/>
      <c r="C52" s="6"/>
      <c r="D52" s="6"/>
      <c r="E52" s="6"/>
      <c r="F52" s="6"/>
      <c r="G52" s="6"/>
      <c r="H52" s="6"/>
      <c r="I52" s="6"/>
      <c r="J52" s="6"/>
      <c r="K52" s="6"/>
      <c r="L52" s="6"/>
      <c r="M52" s="6"/>
      <c r="N52" s="6"/>
      <c r="O52" s="33"/>
    </row>
    <row r="53" ht="13.5">
      <c r="B53" s="4" t="s">
        <v>296</v>
      </c>
    </row>
    <row r="54" ht="13.5">
      <c r="B54" s="4" t="s">
        <v>297</v>
      </c>
    </row>
    <row r="55" spans="1:10" ht="24" customHeight="1">
      <c r="A55" s="1" t="s">
        <v>129</v>
      </c>
      <c r="J55" s="1" t="s">
        <v>880</v>
      </c>
    </row>
    <row r="56" spans="1:14" ht="24" customHeight="1">
      <c r="A56" s="9" t="s">
        <v>130</v>
      </c>
      <c r="N56" s="9" t="s">
        <v>131</v>
      </c>
    </row>
    <row r="57" spans="1:15" ht="24" customHeight="1" thickBot="1">
      <c r="A57" s="202"/>
      <c r="B57" s="49">
        <f>IF('基本データ'!$C$9="","",'基本データ'!$C$9)</f>
      </c>
      <c r="C57" s="17"/>
      <c r="D57" s="17"/>
      <c r="E57" s="17"/>
      <c r="F57" s="17"/>
      <c r="G57" s="17"/>
      <c r="H57" s="17"/>
      <c r="I57" s="18"/>
      <c r="J57" s="17"/>
      <c r="K57" s="17"/>
      <c r="L57" s="17" t="s">
        <v>870</v>
      </c>
      <c r="M57" s="17"/>
      <c r="N57" s="411">
        <f>IF('基本データ'!$J$5="","",'基本データ'!$J$5)</f>
      </c>
      <c r="O57" s="411"/>
    </row>
    <row r="58" ht="24" customHeight="1"/>
    <row r="59" spans="2:15" ht="24" customHeight="1">
      <c r="B59" s="14" t="s">
        <v>266</v>
      </c>
      <c r="C59" s="14" t="s">
        <v>267</v>
      </c>
      <c r="D59" s="412" t="s">
        <v>329</v>
      </c>
      <c r="E59" s="413"/>
      <c r="F59" s="15" t="s">
        <v>833</v>
      </c>
      <c r="G59" s="157" t="s">
        <v>5</v>
      </c>
      <c r="H59" s="16" t="s">
        <v>830</v>
      </c>
      <c r="I59" s="14" t="s">
        <v>3</v>
      </c>
      <c r="J59" s="50" t="s">
        <v>4</v>
      </c>
      <c r="K59" s="412" t="s">
        <v>328</v>
      </c>
      <c r="L59" s="414"/>
      <c r="M59" s="414"/>
      <c r="N59" s="50" t="s">
        <v>810</v>
      </c>
      <c r="O59" s="14" t="s">
        <v>16</v>
      </c>
    </row>
    <row r="60" spans="1:15" ht="24" customHeight="1">
      <c r="A60" s="201">
        <v>16</v>
      </c>
      <c r="B60" s="250"/>
      <c r="C60" s="250">
        <f>IF('個人エントリー'!$K21="","",'個人エントリー'!$K21&amp;'個人エントリー'!$L21&amp;'個人エントリー'!$M21)</f>
      </c>
      <c r="D60" s="405">
        <f>IF('個人エントリー'!$O21="","",'個人エントリー'!$O21)</f>
      </c>
      <c r="E60" s="406"/>
      <c r="F60" s="259">
        <f>IF('個人エントリー'!$V21="","",'個人エントリー'!$V21)</f>
      </c>
      <c r="G60" s="308">
        <f>IF('個人エントリー'!$T21="","",'個人エントリー'!$T21)</f>
      </c>
      <c r="H60" s="309">
        <f>IF('個人エントリー'!$U21="","",'個人エントリー'!$U21)</f>
      </c>
      <c r="I60" s="161">
        <f>IF('個人エントリー'!$D21="","",'個人エントリー'!$H21)</f>
      </c>
      <c r="J60" s="162">
        <f>IF('個人エントリー'!$D21="","",'個人エントリー'!$F21)</f>
      </c>
      <c r="K60" s="171">
        <f>IF('個人エントリー'!$W21="","",'個人エントリー'!$W21)</f>
      </c>
      <c r="L60" s="259">
        <f>IF('個人エントリー'!$X21="","",'個人エントリー'!$X21)</f>
      </c>
      <c r="M60" s="254">
        <f>IF('個人エントリー'!$Y21="","",'個人エントリー'!$Y21)</f>
      </c>
      <c r="N60" s="310">
        <f>IF('個人エントリー'!$Z21="","",'個人エントリー'!$Z21)</f>
      </c>
      <c r="O60" s="311">
        <f>IF('個人エントリー'!$AD21="","",'個人エントリー'!$AD21)</f>
      </c>
    </row>
    <row r="61" spans="1:15" ht="24" customHeight="1">
      <c r="A61" s="201">
        <v>17</v>
      </c>
      <c r="B61" s="251"/>
      <c r="C61" s="251">
        <f>IF('個人エントリー'!$K22="","",'個人エントリー'!$K22&amp;'個人エントリー'!$L22&amp;'個人エントリー'!$M22)</f>
      </c>
      <c r="D61" s="407">
        <f>IF('個人エントリー'!$O22="","",'個人エントリー'!$O22)</f>
      </c>
      <c r="E61" s="408"/>
      <c r="F61" s="260">
        <f>IF('個人エントリー'!$V22="","",'個人エントリー'!$V22)</f>
      </c>
      <c r="G61" s="312">
        <f>IF('個人エントリー'!$T22="","",'個人エントリー'!$T22)</f>
      </c>
      <c r="H61" s="313">
        <f>IF('個人エントリー'!$U22="","",'個人エントリー'!$U22)</f>
      </c>
      <c r="I61" s="163">
        <f>IF('個人エントリー'!$D22="","",'個人エントリー'!$H22)</f>
      </c>
      <c r="J61" s="164">
        <f>IF('個人エントリー'!$D22="","",'個人エントリー'!$F22)</f>
      </c>
      <c r="K61" s="158">
        <f>IF('個人エントリー'!$W22="","",'個人エントリー'!$W22)</f>
      </c>
      <c r="L61" s="260">
        <f>IF('個人エントリー'!$X22="","",'個人エントリー'!$X22)</f>
      </c>
      <c r="M61" s="255">
        <f>IF('個人エントリー'!$Y22="","",'個人エントリー'!$Y22)</f>
      </c>
      <c r="N61" s="278">
        <f>IF('個人エントリー'!$Z22="","",'個人エントリー'!$Z22)</f>
      </c>
      <c r="O61" s="251">
        <f>IF('個人エントリー'!$AD22="","",'個人エントリー'!$AD22)</f>
      </c>
    </row>
    <row r="62" spans="1:15" ht="24" customHeight="1">
      <c r="A62" s="201">
        <v>18</v>
      </c>
      <c r="B62" s="251"/>
      <c r="C62" s="251">
        <f>IF('個人エントリー'!$K23="","",'個人エントリー'!$K23&amp;'個人エントリー'!$L23&amp;'個人エントリー'!$M23)</f>
      </c>
      <c r="D62" s="407">
        <f>IF('個人エントリー'!$O23="","",'個人エントリー'!$O23)</f>
      </c>
      <c r="E62" s="408"/>
      <c r="F62" s="260">
        <f>IF('個人エントリー'!$V23="","",'個人エントリー'!$V23)</f>
      </c>
      <c r="G62" s="312">
        <f>IF('個人エントリー'!$T23="","",'個人エントリー'!$T23)</f>
      </c>
      <c r="H62" s="313">
        <f>IF('個人エントリー'!$U23="","",'個人エントリー'!$U23)</f>
      </c>
      <c r="I62" s="163">
        <f>IF('個人エントリー'!$D23="","",'個人エントリー'!$H23)</f>
      </c>
      <c r="J62" s="164">
        <f>IF('個人エントリー'!$D23="","",'個人エントリー'!$F23)</f>
      </c>
      <c r="K62" s="158">
        <f>IF('個人エントリー'!$W23="","",'個人エントリー'!$W23)</f>
      </c>
      <c r="L62" s="260">
        <f>IF('個人エントリー'!$X23="","",'個人エントリー'!$X23)</f>
      </c>
      <c r="M62" s="255">
        <f>IF('個人エントリー'!$Y23="","",'個人エントリー'!$Y23)</f>
      </c>
      <c r="N62" s="278">
        <f>IF('個人エントリー'!$Z23="","",'個人エントリー'!$Z23)</f>
      </c>
      <c r="O62" s="251">
        <f>IF('個人エントリー'!$AD23="","",'個人エントリー'!$AD23)</f>
      </c>
    </row>
    <row r="63" spans="1:15" ht="24" customHeight="1">
      <c r="A63" s="201">
        <v>19</v>
      </c>
      <c r="B63" s="251"/>
      <c r="C63" s="251">
        <f>IF('個人エントリー'!$K24="","",'個人エントリー'!$K24&amp;'個人エントリー'!$L24&amp;'個人エントリー'!$M24)</f>
      </c>
      <c r="D63" s="407">
        <f>IF('個人エントリー'!$O24="","",'個人エントリー'!$O24)</f>
      </c>
      <c r="E63" s="408"/>
      <c r="F63" s="260">
        <f>IF('個人エントリー'!$V24="","",'個人エントリー'!$V24)</f>
      </c>
      <c r="G63" s="312">
        <f>IF('個人エントリー'!$T24="","",'個人エントリー'!$T24)</f>
      </c>
      <c r="H63" s="313">
        <f>IF('個人エントリー'!$U24="","",'個人エントリー'!$U24)</f>
      </c>
      <c r="I63" s="163">
        <f>IF('個人エントリー'!$D24="","",'個人エントリー'!$H24)</f>
      </c>
      <c r="J63" s="164">
        <f>IF('個人エントリー'!$D24="","",'個人エントリー'!$F24)</f>
      </c>
      <c r="K63" s="158">
        <f>IF('個人エントリー'!$W24="","",'個人エントリー'!$W24)</f>
      </c>
      <c r="L63" s="260">
        <f>IF('個人エントリー'!$X24="","",'個人エントリー'!$X24)</f>
      </c>
      <c r="M63" s="255">
        <f>IF('個人エントリー'!$Y24="","",'個人エントリー'!$Y24)</f>
      </c>
      <c r="N63" s="278">
        <f>IF('個人エントリー'!$Z24="","",'個人エントリー'!$Z24)</f>
      </c>
      <c r="O63" s="251">
        <f>IF('個人エントリー'!$AD24="","",'個人エントリー'!$AD24)</f>
      </c>
    </row>
    <row r="64" spans="1:15" ht="24" customHeight="1">
      <c r="A64" s="201">
        <v>20</v>
      </c>
      <c r="B64" s="252"/>
      <c r="C64" s="252">
        <f>IF('個人エントリー'!$K25="","",'個人エントリー'!$K25&amp;'個人エントリー'!$L25&amp;'個人エントリー'!$M25)</f>
      </c>
      <c r="D64" s="409">
        <f>IF('個人エントリー'!$O25="","",'個人エントリー'!$O25)</f>
      </c>
      <c r="E64" s="410"/>
      <c r="F64" s="261">
        <f>IF('個人エントリー'!$V25="","",'個人エントリー'!$V25)</f>
      </c>
      <c r="G64" s="314">
        <f>IF('個人エントリー'!$T25="","",'個人エントリー'!$T25)</f>
      </c>
      <c r="H64" s="315">
        <f>IF('個人エントリー'!$U25="","",'個人エントリー'!$U25)</f>
      </c>
      <c r="I64" s="165">
        <f>IF('個人エントリー'!$D25="","",'個人エントリー'!$H25)</f>
      </c>
      <c r="J64" s="166">
        <f>IF('個人エントリー'!$D25="","",'個人エントリー'!$F25)</f>
      </c>
      <c r="K64" s="159">
        <f>IF('個人エントリー'!$W25="","",'個人エントリー'!$W25)</f>
      </c>
      <c r="L64" s="261">
        <f>IF('個人エントリー'!$X25="","",'個人エントリー'!$X25)</f>
      </c>
      <c r="M64" s="256">
        <f>IF('個人エントリー'!$Y25="","",'個人エントリー'!$Y25)</f>
      </c>
      <c r="N64" s="279">
        <f>IF('個人エントリー'!$Z25="","",'個人エントリー'!$Z25)</f>
      </c>
      <c r="O64" s="252">
        <f>IF('個人エントリー'!$AD25="","",'個人エントリー'!$AD25)</f>
      </c>
    </row>
    <row r="65" spans="1:15" ht="24" customHeight="1">
      <c r="A65" s="201">
        <v>21</v>
      </c>
      <c r="B65" s="253"/>
      <c r="C65" s="253">
        <f>IF('個人エントリー'!$K26="","",'個人エントリー'!$K26&amp;'個人エントリー'!$L26&amp;'個人エントリー'!$M26)</f>
      </c>
      <c r="D65" s="405">
        <f>IF('個人エントリー'!$O26="","",'個人エントリー'!$O26)</f>
      </c>
      <c r="E65" s="406"/>
      <c r="F65" s="262">
        <f>IF('個人エントリー'!$V26="","",'個人エントリー'!$V26)</f>
      </c>
      <c r="G65" s="316">
        <f>IF('個人エントリー'!$T26="","",'個人エントリー'!$T26)</f>
      </c>
      <c r="H65" s="317">
        <f>IF('個人エントリー'!$U26="","",'個人エントリー'!$U26)</f>
      </c>
      <c r="I65" s="167">
        <f>IF('個人エントリー'!$D26="","",'個人エントリー'!$H26)</f>
      </c>
      <c r="J65" s="168">
        <f>IF('個人エントリー'!$D26="","",'個人エントリー'!$F26)</f>
      </c>
      <c r="K65" s="160">
        <f>IF('個人エントリー'!$W26="","",'個人エントリー'!$W26)</f>
      </c>
      <c r="L65" s="262">
        <f>IF('個人エントリー'!$X26="","",'個人エントリー'!$X26)</f>
      </c>
      <c r="M65" s="257">
        <f>IF('個人エントリー'!$Y26="","",'個人エントリー'!$Y26)</f>
      </c>
      <c r="N65" s="318">
        <f>IF('個人エントリー'!$Z26="","",'個人エントリー'!$Z26)</f>
      </c>
      <c r="O65" s="253">
        <f>IF('個人エントリー'!$AD26="","",'個人エントリー'!$AD26)</f>
      </c>
    </row>
    <row r="66" spans="1:15" ht="24" customHeight="1">
      <c r="A66" s="201">
        <v>22</v>
      </c>
      <c r="B66" s="251"/>
      <c r="C66" s="251">
        <f>IF('個人エントリー'!$K27="","",'個人エントリー'!$K27&amp;'個人エントリー'!$L27&amp;'個人エントリー'!$M27)</f>
      </c>
      <c r="D66" s="407">
        <f>IF('個人エントリー'!$O27="","",'個人エントリー'!$O27)</f>
      </c>
      <c r="E66" s="408"/>
      <c r="F66" s="260">
        <f>IF('個人エントリー'!$V27="","",'個人エントリー'!$V27)</f>
      </c>
      <c r="G66" s="312">
        <f>IF('個人エントリー'!$T27="","",'個人エントリー'!$T27)</f>
      </c>
      <c r="H66" s="313">
        <f>IF('個人エントリー'!$U27="","",'個人エントリー'!$U27)</f>
      </c>
      <c r="I66" s="163">
        <f>IF('個人エントリー'!$D27="","",'個人エントリー'!$H27)</f>
      </c>
      <c r="J66" s="164">
        <f>IF('個人エントリー'!$D27="","",'個人エントリー'!$F27)</f>
      </c>
      <c r="K66" s="158">
        <f>IF('個人エントリー'!$W27="","",'個人エントリー'!$W27)</f>
      </c>
      <c r="L66" s="260">
        <f>IF('個人エントリー'!$X27="","",'個人エントリー'!$X27)</f>
      </c>
      <c r="M66" s="255">
        <f>IF('個人エントリー'!$Y27="","",'個人エントリー'!$Y27)</f>
      </c>
      <c r="N66" s="278">
        <f>IF('個人エントリー'!$Z27="","",'個人エントリー'!$Z27)</f>
      </c>
      <c r="O66" s="251">
        <f>IF('個人エントリー'!$AD27="","",'個人エントリー'!$AD27)</f>
      </c>
    </row>
    <row r="67" spans="1:15" ht="24" customHeight="1">
      <c r="A67" s="201">
        <v>23</v>
      </c>
      <c r="B67" s="251"/>
      <c r="C67" s="251">
        <f>IF('個人エントリー'!$K28="","",'個人エントリー'!$K28&amp;'個人エントリー'!$L28&amp;'個人エントリー'!$M28)</f>
      </c>
      <c r="D67" s="407">
        <f>IF('個人エントリー'!$O28="","",'個人エントリー'!$O28)</f>
      </c>
      <c r="E67" s="408"/>
      <c r="F67" s="260">
        <f>IF('個人エントリー'!$V28="","",'個人エントリー'!$V28)</f>
      </c>
      <c r="G67" s="312">
        <f>IF('個人エントリー'!$T28="","",'個人エントリー'!$T28)</f>
      </c>
      <c r="H67" s="313">
        <f>IF('個人エントリー'!$U28="","",'個人エントリー'!$U28)</f>
      </c>
      <c r="I67" s="163">
        <f>IF('個人エントリー'!$D28="","",'個人エントリー'!$H28)</f>
      </c>
      <c r="J67" s="164">
        <f>IF('個人エントリー'!$D28="","",'個人エントリー'!$F28)</f>
      </c>
      <c r="K67" s="158">
        <f>IF('個人エントリー'!$W28="","",'個人エントリー'!$W28)</f>
      </c>
      <c r="L67" s="260">
        <f>IF('個人エントリー'!$X28="","",'個人エントリー'!$X28)</f>
      </c>
      <c r="M67" s="255">
        <f>IF('個人エントリー'!$Y28="","",'個人エントリー'!$Y28)</f>
      </c>
      <c r="N67" s="278">
        <f>IF('個人エントリー'!$Z28="","",'個人エントリー'!$Z28)</f>
      </c>
      <c r="O67" s="251">
        <f>IF('個人エントリー'!$AD28="","",'個人エントリー'!$AD28)</f>
      </c>
    </row>
    <row r="68" spans="1:15" ht="24" customHeight="1">
      <c r="A68" s="201">
        <v>24</v>
      </c>
      <c r="B68" s="251"/>
      <c r="C68" s="251">
        <f>IF('個人エントリー'!$K29="","",'個人エントリー'!$K29&amp;'個人エントリー'!$L29&amp;'個人エントリー'!$M29)</f>
      </c>
      <c r="D68" s="407">
        <f>IF('個人エントリー'!$O29="","",'個人エントリー'!$O29)</f>
      </c>
      <c r="E68" s="408"/>
      <c r="F68" s="260">
        <f>IF('個人エントリー'!$V29="","",'個人エントリー'!$V29)</f>
      </c>
      <c r="G68" s="312">
        <f>IF('個人エントリー'!$T29="","",'個人エントリー'!$T29)</f>
      </c>
      <c r="H68" s="313">
        <f>IF('個人エントリー'!$U29="","",'個人エントリー'!$U29)</f>
      </c>
      <c r="I68" s="163">
        <f>IF('個人エントリー'!$D29="","",'個人エントリー'!$H29)</f>
      </c>
      <c r="J68" s="164">
        <f>IF('個人エントリー'!$D29="","",'個人エントリー'!$F29)</f>
      </c>
      <c r="K68" s="158">
        <f>IF('個人エントリー'!$W29="","",'個人エントリー'!$W29)</f>
      </c>
      <c r="L68" s="260">
        <f>IF('個人エントリー'!$X29="","",'個人エントリー'!$X29)</f>
      </c>
      <c r="M68" s="255">
        <f>IF('個人エントリー'!$Y29="","",'個人エントリー'!$Y29)</f>
      </c>
      <c r="N68" s="278">
        <f>IF('個人エントリー'!$Z29="","",'個人エントリー'!$Z29)</f>
      </c>
      <c r="O68" s="251">
        <f>IF('個人エントリー'!$AD29="","",'個人エントリー'!$AD29)</f>
      </c>
    </row>
    <row r="69" spans="1:15" ht="24" customHeight="1">
      <c r="A69" s="201">
        <v>25</v>
      </c>
      <c r="B69" s="252"/>
      <c r="C69" s="252">
        <f>IF('個人エントリー'!$K30="","",'個人エントリー'!$K30&amp;'個人エントリー'!$L30&amp;'個人エントリー'!$M30)</f>
      </c>
      <c r="D69" s="409">
        <f>IF('個人エントリー'!$O30="","",'個人エントリー'!$O30)</f>
      </c>
      <c r="E69" s="410"/>
      <c r="F69" s="261">
        <f>IF('個人エントリー'!$V30="","",'個人エントリー'!$V30)</f>
      </c>
      <c r="G69" s="314">
        <f>IF('個人エントリー'!$T30="","",'個人エントリー'!$T30)</f>
      </c>
      <c r="H69" s="315">
        <f>IF('個人エントリー'!$U30="","",'個人エントリー'!$U30)</f>
      </c>
      <c r="I69" s="165">
        <f>IF('個人エントリー'!$D30="","",'個人エントリー'!$H30)</f>
      </c>
      <c r="J69" s="166">
        <f>IF('個人エントリー'!$D30="","",'個人エントリー'!$F30)</f>
      </c>
      <c r="K69" s="159">
        <f>IF('個人エントリー'!$W30="","",'個人エントリー'!$W30)</f>
      </c>
      <c r="L69" s="261">
        <f>IF('個人エントリー'!$X30="","",'個人エントリー'!$X30)</f>
      </c>
      <c r="M69" s="256">
        <f>IF('個人エントリー'!$Y30="","",'個人エントリー'!$Y30)</f>
      </c>
      <c r="N69" s="279">
        <f>IF('個人エントリー'!$Z30="","",'個人エントリー'!$Z30)</f>
      </c>
      <c r="O69" s="252">
        <f>IF('個人エントリー'!$AD30="","",'個人エントリー'!$AD30)</f>
      </c>
    </row>
    <row r="70" spans="1:15" ht="24" customHeight="1">
      <c r="A70" s="201">
        <v>26</v>
      </c>
      <c r="B70" s="250"/>
      <c r="C70" s="250">
        <f>IF('個人エントリー'!$K31="","",'個人エントリー'!$K31&amp;'個人エントリー'!$L31&amp;'個人エントリー'!$M31)</f>
      </c>
      <c r="D70" s="405">
        <f>IF('個人エントリー'!$O31="","",'個人エントリー'!$O31)</f>
      </c>
      <c r="E70" s="406"/>
      <c r="F70" s="259">
        <f>IF('個人エントリー'!$V31="","",'個人エントリー'!$V31)</f>
      </c>
      <c r="G70" s="308">
        <f>IF('個人エントリー'!$T31="","",'個人エントリー'!$T31)</f>
      </c>
      <c r="H70" s="309">
        <f>IF('個人エントリー'!$U31="","",'個人エントリー'!$U31)</f>
      </c>
      <c r="I70" s="161">
        <f>IF('個人エントリー'!$D31="","",'個人エントリー'!$H31)</f>
      </c>
      <c r="J70" s="162">
        <f>IF('個人エントリー'!$D31="","",'個人エントリー'!$F31)</f>
      </c>
      <c r="K70" s="171">
        <f>IF('個人エントリー'!$W31="","",'個人エントリー'!$W31)</f>
      </c>
      <c r="L70" s="259">
        <f>IF('個人エントリー'!$X31="","",'個人エントリー'!$X31)</f>
      </c>
      <c r="M70" s="254">
        <f>IF('個人エントリー'!$Y31="","",'個人エントリー'!$Y31)</f>
      </c>
      <c r="N70" s="310">
        <f>IF('個人エントリー'!$Z31="","",'個人エントリー'!$Z31)</f>
      </c>
      <c r="O70" s="311">
        <f>IF('個人エントリー'!$AD31="","",'個人エントリー'!$AD31)</f>
      </c>
    </row>
    <row r="71" spans="1:15" ht="24" customHeight="1">
      <c r="A71" s="201">
        <v>27</v>
      </c>
      <c r="B71" s="251"/>
      <c r="C71" s="251">
        <f>IF('個人エントリー'!$K32="","",'個人エントリー'!$K32&amp;'個人エントリー'!$L32&amp;'個人エントリー'!$M32)</f>
      </c>
      <c r="D71" s="407">
        <f>IF('個人エントリー'!$O32="","",'個人エントリー'!$O32)</f>
      </c>
      <c r="E71" s="408"/>
      <c r="F71" s="260">
        <f>IF('個人エントリー'!$V32="","",'個人エントリー'!$V32)</f>
      </c>
      <c r="G71" s="312">
        <f>IF('個人エントリー'!$T32="","",'個人エントリー'!$T32)</f>
      </c>
      <c r="H71" s="313">
        <f>IF('個人エントリー'!$U32="","",'個人エントリー'!$U32)</f>
      </c>
      <c r="I71" s="163">
        <f>IF('個人エントリー'!$D32="","",'個人エントリー'!$H32)</f>
      </c>
      <c r="J71" s="164">
        <f>IF('個人エントリー'!$D32="","",'個人エントリー'!$F32)</f>
      </c>
      <c r="K71" s="158">
        <f>IF('個人エントリー'!$W32="","",'個人エントリー'!$W32)</f>
      </c>
      <c r="L71" s="260">
        <f>IF('個人エントリー'!$X32="","",'個人エントリー'!$X32)</f>
      </c>
      <c r="M71" s="255">
        <f>IF('個人エントリー'!$Y32="","",'個人エントリー'!$Y32)</f>
      </c>
      <c r="N71" s="278">
        <f>IF('個人エントリー'!$Z32="","",'個人エントリー'!$Z32)</f>
      </c>
      <c r="O71" s="251">
        <f>IF('個人エントリー'!$AD32="","",'個人エントリー'!$AD32)</f>
      </c>
    </row>
    <row r="72" spans="1:15" ht="24" customHeight="1">
      <c r="A72" s="201">
        <v>28</v>
      </c>
      <c r="B72" s="251"/>
      <c r="C72" s="251">
        <f>IF('個人エントリー'!$K33="","",'個人エントリー'!$K33&amp;'個人エントリー'!$L33&amp;'個人エントリー'!$M33)</f>
      </c>
      <c r="D72" s="407">
        <f>IF('個人エントリー'!$O33="","",'個人エントリー'!$O33)</f>
      </c>
      <c r="E72" s="408"/>
      <c r="F72" s="260">
        <f>IF('個人エントリー'!$V33="","",'個人エントリー'!$V33)</f>
      </c>
      <c r="G72" s="312">
        <f>IF('個人エントリー'!$T33="","",'個人エントリー'!$T33)</f>
      </c>
      <c r="H72" s="313">
        <f>IF('個人エントリー'!$U33="","",'個人エントリー'!$U33)</f>
      </c>
      <c r="I72" s="163">
        <f>IF('個人エントリー'!$D33="","",'個人エントリー'!$H33)</f>
      </c>
      <c r="J72" s="164">
        <f>IF('個人エントリー'!$D33="","",'個人エントリー'!$F33)</f>
      </c>
      <c r="K72" s="158">
        <f>IF('個人エントリー'!$W33="","",'個人エントリー'!$W33)</f>
      </c>
      <c r="L72" s="260">
        <f>IF('個人エントリー'!$X33="","",'個人エントリー'!$X33)</f>
      </c>
      <c r="M72" s="255">
        <f>IF('個人エントリー'!$Y33="","",'個人エントリー'!$Y33)</f>
      </c>
      <c r="N72" s="278">
        <f>IF('個人エントリー'!$Z33="","",'個人エントリー'!$Z33)</f>
      </c>
      <c r="O72" s="251">
        <f>IF('個人エントリー'!$AD33="","",'個人エントリー'!$AD33)</f>
      </c>
    </row>
    <row r="73" spans="1:15" ht="24" customHeight="1">
      <c r="A73" s="201">
        <v>29</v>
      </c>
      <c r="B73" s="251"/>
      <c r="C73" s="251">
        <f>IF('個人エントリー'!$K34="","",'個人エントリー'!$K34&amp;'個人エントリー'!$L34&amp;'個人エントリー'!$M34)</f>
      </c>
      <c r="D73" s="407">
        <f>IF('個人エントリー'!$O34="","",'個人エントリー'!$O34)</f>
      </c>
      <c r="E73" s="408"/>
      <c r="F73" s="260">
        <f>IF('個人エントリー'!$V34="","",'個人エントリー'!$V34)</f>
      </c>
      <c r="G73" s="312">
        <f>IF('個人エントリー'!$T34="","",'個人エントリー'!$T34)</f>
      </c>
      <c r="H73" s="313">
        <f>IF('個人エントリー'!$U34="","",'個人エントリー'!$U34)</f>
      </c>
      <c r="I73" s="163">
        <f>IF('個人エントリー'!$D34="","",'個人エントリー'!$H34)</f>
      </c>
      <c r="J73" s="164">
        <f>IF('個人エントリー'!$D34="","",'個人エントリー'!$F34)</f>
      </c>
      <c r="K73" s="158">
        <f>IF('個人エントリー'!$W34="","",'個人エントリー'!$W34)</f>
      </c>
      <c r="L73" s="260">
        <f>IF('個人エントリー'!$X34="","",'個人エントリー'!$X34)</f>
      </c>
      <c r="M73" s="255">
        <f>IF('個人エントリー'!$Y34="","",'個人エントリー'!$Y34)</f>
      </c>
      <c r="N73" s="278">
        <f>IF('個人エントリー'!$Z34="","",'個人エントリー'!$Z34)</f>
      </c>
      <c r="O73" s="251">
        <f>IF('個人エントリー'!$AD34="","",'個人エントリー'!$AD34)</f>
      </c>
    </row>
    <row r="74" spans="1:15" ht="24" customHeight="1">
      <c r="A74" s="201">
        <v>30</v>
      </c>
      <c r="B74" s="252"/>
      <c r="C74" s="252">
        <f>IF('個人エントリー'!$K35="","",'個人エントリー'!$K35&amp;'個人エントリー'!$L35&amp;'個人エントリー'!$M35)</f>
      </c>
      <c r="D74" s="409">
        <f>IF('個人エントリー'!$O35="","",'個人エントリー'!$O35)</f>
      </c>
      <c r="E74" s="410"/>
      <c r="F74" s="261">
        <f>IF('個人エントリー'!$V35="","",'個人エントリー'!$V35)</f>
      </c>
      <c r="G74" s="314">
        <f>IF('個人エントリー'!$T35="","",'個人エントリー'!$T35)</f>
      </c>
      <c r="H74" s="315">
        <f>IF('個人エントリー'!$U35="","",'個人エントリー'!$U35)</f>
      </c>
      <c r="I74" s="165">
        <f>IF('個人エントリー'!$D35="","",'個人エントリー'!$H35)</f>
      </c>
      <c r="J74" s="166">
        <f>IF('個人エントリー'!$D35="","",'個人エントリー'!$F35)</f>
      </c>
      <c r="K74" s="159">
        <f>IF('個人エントリー'!$W35="","",'個人エントリー'!$W35)</f>
      </c>
      <c r="L74" s="261">
        <f>IF('個人エントリー'!$X35="","",'個人エントリー'!$X35)</f>
      </c>
      <c r="M74" s="256">
        <f>IF('個人エントリー'!$Y35="","",'個人エントリー'!$Y35)</f>
      </c>
      <c r="N74" s="279">
        <f>IF('個人エントリー'!$Z35="","",'個人エントリー'!$Z35)</f>
      </c>
      <c r="O74" s="252">
        <f>IF('個人エントリー'!$AD35="","",'個人エントリー'!$AD35)</f>
      </c>
    </row>
    <row r="75" spans="1:15" ht="24" customHeight="1">
      <c r="A75" s="201">
        <v>31</v>
      </c>
      <c r="B75" s="253"/>
      <c r="C75" s="253">
        <f>IF('個人エントリー'!$K36="","",'個人エントリー'!$K36&amp;'個人エントリー'!$L36&amp;'個人エントリー'!$M36)</f>
      </c>
      <c r="D75" s="405">
        <f>IF('個人エントリー'!$O36="","",'個人エントリー'!$O36)</f>
      </c>
      <c r="E75" s="406"/>
      <c r="F75" s="262">
        <f>IF('個人エントリー'!$V36="","",'個人エントリー'!$V36)</f>
      </c>
      <c r="G75" s="316">
        <f>IF('個人エントリー'!$T36="","",'個人エントリー'!$T36)</f>
      </c>
      <c r="H75" s="317">
        <f>IF('個人エントリー'!$U36="","",'個人エントリー'!$U36)</f>
      </c>
      <c r="I75" s="167">
        <f>IF('個人エントリー'!$D36="","",'個人エントリー'!$H36)</f>
      </c>
      <c r="J75" s="168">
        <f>IF('個人エントリー'!$D36="","",'個人エントリー'!$F36)</f>
      </c>
      <c r="K75" s="160">
        <f>IF('個人エントリー'!$W36="","",'個人エントリー'!$W36)</f>
      </c>
      <c r="L75" s="262">
        <f>IF('個人エントリー'!$X36="","",'個人エントリー'!$X36)</f>
      </c>
      <c r="M75" s="257">
        <f>IF('個人エントリー'!$Y36="","",'個人エントリー'!$Y36)</f>
      </c>
      <c r="N75" s="318">
        <f>IF('個人エントリー'!$Z36="","",'個人エントリー'!$Z36)</f>
      </c>
      <c r="O75" s="253">
        <f>IF('個人エントリー'!$AD36="","",'個人エントリー'!$AD36)</f>
      </c>
    </row>
    <row r="76" spans="1:15" ht="24" customHeight="1">
      <c r="A76" s="201">
        <v>32</v>
      </c>
      <c r="B76" s="251"/>
      <c r="C76" s="251">
        <f>IF('個人エントリー'!$K37="","",'個人エントリー'!$K37&amp;'個人エントリー'!$L37&amp;'個人エントリー'!$M37)</f>
      </c>
      <c r="D76" s="407">
        <f>IF('個人エントリー'!$O37="","",'個人エントリー'!$O37)</f>
      </c>
      <c r="E76" s="408"/>
      <c r="F76" s="260">
        <f>IF('個人エントリー'!$V37="","",'個人エントリー'!$V37)</f>
      </c>
      <c r="G76" s="312">
        <f>IF('個人エントリー'!$T37="","",'個人エントリー'!$T37)</f>
      </c>
      <c r="H76" s="313">
        <f>IF('個人エントリー'!$U37="","",'個人エントリー'!$U37)</f>
      </c>
      <c r="I76" s="163">
        <f>IF('個人エントリー'!$D37="","",'個人エントリー'!$H37)</f>
      </c>
      <c r="J76" s="164">
        <f>IF('個人エントリー'!$D37="","",'個人エントリー'!$F37)</f>
      </c>
      <c r="K76" s="158">
        <f>IF('個人エントリー'!$W37="","",'個人エントリー'!$W37)</f>
      </c>
      <c r="L76" s="260">
        <f>IF('個人エントリー'!$X37="","",'個人エントリー'!$X37)</f>
      </c>
      <c r="M76" s="255">
        <f>IF('個人エントリー'!$Y37="","",'個人エントリー'!$Y37)</f>
      </c>
      <c r="N76" s="278">
        <f>IF('個人エントリー'!$Z37="","",'個人エントリー'!$Z37)</f>
      </c>
      <c r="O76" s="251">
        <f>IF('個人エントリー'!$AD37="","",'個人エントリー'!$AD37)</f>
      </c>
    </row>
    <row r="77" spans="1:15" ht="24" customHeight="1">
      <c r="A77" s="201">
        <v>33</v>
      </c>
      <c r="B77" s="251"/>
      <c r="C77" s="251">
        <f>IF('個人エントリー'!$K38="","",'個人エントリー'!$K38&amp;'個人エントリー'!$L38&amp;'個人エントリー'!$M38)</f>
      </c>
      <c r="D77" s="407">
        <f>IF('個人エントリー'!$O38="","",'個人エントリー'!$O38)</f>
      </c>
      <c r="E77" s="408"/>
      <c r="F77" s="260">
        <f>IF('個人エントリー'!$V38="","",'個人エントリー'!$V38)</f>
      </c>
      <c r="G77" s="312">
        <f>IF('個人エントリー'!$T38="","",'個人エントリー'!$T38)</f>
      </c>
      <c r="H77" s="313">
        <f>IF('個人エントリー'!$U38="","",'個人エントリー'!$U38)</f>
      </c>
      <c r="I77" s="163">
        <f>IF('個人エントリー'!$D38="","",'個人エントリー'!$H38)</f>
      </c>
      <c r="J77" s="164">
        <f>IF('個人エントリー'!$D38="","",'個人エントリー'!$F38)</f>
      </c>
      <c r="K77" s="158">
        <f>IF('個人エントリー'!$W38="","",'個人エントリー'!$W38)</f>
      </c>
      <c r="L77" s="260">
        <f>IF('個人エントリー'!$X38="","",'個人エントリー'!$X38)</f>
      </c>
      <c r="M77" s="255">
        <f>IF('個人エントリー'!$Y38="","",'個人エントリー'!$Y38)</f>
      </c>
      <c r="N77" s="278">
        <f>IF('個人エントリー'!$Z38="","",'個人エントリー'!$Z38)</f>
      </c>
      <c r="O77" s="251">
        <f>IF('個人エントリー'!$AD38="","",'個人エントリー'!$AD38)</f>
      </c>
    </row>
    <row r="78" spans="1:15" ht="24" customHeight="1">
      <c r="A78" s="201">
        <v>34</v>
      </c>
      <c r="B78" s="251"/>
      <c r="C78" s="251">
        <f>IF('個人エントリー'!$K39="","",'個人エントリー'!$K39&amp;'個人エントリー'!$L39&amp;'個人エントリー'!$M39)</f>
      </c>
      <c r="D78" s="407">
        <f>IF('個人エントリー'!$O39="","",'個人エントリー'!$O39)</f>
      </c>
      <c r="E78" s="408"/>
      <c r="F78" s="260">
        <f>IF('個人エントリー'!$V39="","",'個人エントリー'!$V39)</f>
      </c>
      <c r="G78" s="312">
        <f>IF('個人エントリー'!$T39="","",'個人エントリー'!$T39)</f>
      </c>
      <c r="H78" s="313">
        <f>IF('個人エントリー'!$U39="","",'個人エントリー'!$U39)</f>
      </c>
      <c r="I78" s="163">
        <f>IF('個人エントリー'!$D39="","",'個人エントリー'!$H39)</f>
      </c>
      <c r="J78" s="164">
        <f>IF('個人エントリー'!$D39="","",'個人エントリー'!$F39)</f>
      </c>
      <c r="K78" s="158">
        <f>IF('個人エントリー'!$W39="","",'個人エントリー'!$W39)</f>
      </c>
      <c r="L78" s="260">
        <f>IF('個人エントリー'!$X39="","",'個人エントリー'!$X39)</f>
      </c>
      <c r="M78" s="255">
        <f>IF('個人エントリー'!$Y39="","",'個人エントリー'!$Y39)</f>
      </c>
      <c r="N78" s="278">
        <f>IF('個人エントリー'!$Z39="","",'個人エントリー'!$Z39)</f>
      </c>
      <c r="O78" s="251">
        <f>IF('個人エントリー'!$AD39="","",'個人エントリー'!$AD39)</f>
      </c>
    </row>
    <row r="79" spans="1:15" ht="24" customHeight="1">
      <c r="A79" s="201">
        <v>35</v>
      </c>
      <c r="B79" s="252"/>
      <c r="C79" s="252">
        <f>IF('個人エントリー'!$K40="","",'個人エントリー'!$K40&amp;'個人エントリー'!$L40&amp;'個人エントリー'!$M40)</f>
      </c>
      <c r="D79" s="409">
        <f>IF('個人エントリー'!$O40="","",'個人エントリー'!$O40)</f>
      </c>
      <c r="E79" s="410"/>
      <c r="F79" s="261">
        <f>IF('個人エントリー'!$V40="","",'個人エントリー'!$V40)</f>
      </c>
      <c r="G79" s="314">
        <f>IF('個人エントリー'!$T40="","",'個人エントリー'!$T40)</f>
      </c>
      <c r="H79" s="315">
        <f>IF('個人エントリー'!$U40="","",'個人エントリー'!$U40)</f>
      </c>
      <c r="I79" s="165">
        <f>IF('個人エントリー'!$D40="","",'個人エントリー'!$H40)</f>
      </c>
      <c r="J79" s="166">
        <f>IF('個人エントリー'!$D40="","",'個人エントリー'!$F40)</f>
      </c>
      <c r="K79" s="159">
        <f>IF('個人エントリー'!$W40="","",'個人エントリー'!$W40)</f>
      </c>
      <c r="L79" s="261">
        <f>IF('個人エントリー'!$X40="","",'個人エントリー'!$X40)</f>
      </c>
      <c r="M79" s="256">
        <f>IF('個人エントリー'!$Y40="","",'個人エントリー'!$Y40)</f>
      </c>
      <c r="N79" s="279">
        <f>IF('個人エントリー'!$Z40="","",'個人エントリー'!$Z40)</f>
      </c>
      <c r="O79" s="252">
        <f>IF('個人エントリー'!$AD40="","",'個人エントリー'!$AD40)</f>
      </c>
    </row>
    <row r="80" spans="1:15" ht="24" customHeight="1">
      <c r="A80" s="201">
        <v>36</v>
      </c>
      <c r="B80" s="253"/>
      <c r="C80" s="253">
        <f>IF('個人エントリー'!$K41="","",'個人エントリー'!$K41&amp;'個人エントリー'!$L41&amp;'個人エントリー'!$M41)</f>
      </c>
      <c r="D80" s="405">
        <f>IF('個人エントリー'!$O41="","",'個人エントリー'!$O41)</f>
      </c>
      <c r="E80" s="406"/>
      <c r="F80" s="262">
        <f>IF('個人エントリー'!$V41="","",'個人エントリー'!$V41)</f>
      </c>
      <c r="G80" s="316">
        <f>IF('個人エントリー'!$T41="","",'個人エントリー'!$T41)</f>
      </c>
      <c r="H80" s="317">
        <f>IF('個人エントリー'!$U41="","",'個人エントリー'!$U41)</f>
      </c>
      <c r="I80" s="167">
        <f>IF('個人エントリー'!$D41="","",'個人エントリー'!$H41)</f>
      </c>
      <c r="J80" s="168">
        <f>IF('個人エントリー'!$D41="","",'個人エントリー'!$F41)</f>
      </c>
      <c r="K80" s="160">
        <f>IF('個人エントリー'!$W41="","",'個人エントリー'!$W41)</f>
      </c>
      <c r="L80" s="262">
        <f>IF('個人エントリー'!$X41="","",'個人エントリー'!$X41)</f>
      </c>
      <c r="M80" s="257">
        <f>IF('個人エントリー'!$Y41="","",'個人エントリー'!$Y41)</f>
      </c>
      <c r="N80" s="318">
        <f>IF('個人エントリー'!$Z41="","",'個人エントリー'!$Z41)</f>
      </c>
      <c r="O80" s="253">
        <f>IF('個人エントリー'!$AD41="","",'個人エントリー'!$AD41)</f>
      </c>
    </row>
    <row r="81" spans="1:15" ht="24" customHeight="1">
      <c r="A81" s="201">
        <v>37</v>
      </c>
      <c r="B81" s="251"/>
      <c r="C81" s="251">
        <f>IF('個人エントリー'!$K42="","",'個人エントリー'!$K42&amp;'個人エントリー'!$L42&amp;'個人エントリー'!$M42)</f>
      </c>
      <c r="D81" s="407">
        <f>IF('個人エントリー'!$O42="","",'個人エントリー'!$O42)</f>
      </c>
      <c r="E81" s="408"/>
      <c r="F81" s="260">
        <f>IF('個人エントリー'!$V42="","",'個人エントリー'!$V42)</f>
      </c>
      <c r="G81" s="312">
        <f>IF('個人エントリー'!$T42="","",'個人エントリー'!$T42)</f>
      </c>
      <c r="H81" s="313">
        <f>IF('個人エントリー'!$U42="","",'個人エントリー'!$U42)</f>
      </c>
      <c r="I81" s="163">
        <f>IF('個人エントリー'!$D42="","",'個人エントリー'!$H42)</f>
      </c>
      <c r="J81" s="164">
        <f>IF('個人エントリー'!$D42="","",'個人エントリー'!$F42)</f>
      </c>
      <c r="K81" s="158">
        <f>IF('個人エントリー'!$W42="","",'個人エントリー'!$W42)</f>
      </c>
      <c r="L81" s="260">
        <f>IF('個人エントリー'!$X42="","",'個人エントリー'!$X42)</f>
      </c>
      <c r="M81" s="255">
        <f>IF('個人エントリー'!$Y42="","",'個人エントリー'!$Y42)</f>
      </c>
      <c r="N81" s="278">
        <f>IF('個人エントリー'!$Z42="","",'個人エントリー'!$Z42)</f>
      </c>
      <c r="O81" s="251">
        <f>IF('個人エントリー'!$AD42="","",'個人エントリー'!$AD42)</f>
      </c>
    </row>
    <row r="82" spans="1:15" ht="24" customHeight="1">
      <c r="A82" s="201">
        <v>38</v>
      </c>
      <c r="B82" s="251"/>
      <c r="C82" s="251">
        <f>IF('個人エントリー'!$K43="","",'個人エントリー'!$K43&amp;'個人エントリー'!$L43&amp;'個人エントリー'!$M43)</f>
      </c>
      <c r="D82" s="407">
        <f>IF('個人エントリー'!$O43="","",'個人エントリー'!$O43)</f>
      </c>
      <c r="E82" s="408"/>
      <c r="F82" s="260">
        <f>IF('個人エントリー'!$V43="","",'個人エントリー'!$V43)</f>
      </c>
      <c r="G82" s="312">
        <f>IF('個人エントリー'!$T43="","",'個人エントリー'!$T43)</f>
      </c>
      <c r="H82" s="313">
        <f>IF('個人エントリー'!$U43="","",'個人エントリー'!$U43)</f>
      </c>
      <c r="I82" s="163">
        <f>IF('個人エントリー'!$D43="","",'個人エントリー'!$H43)</f>
      </c>
      <c r="J82" s="164">
        <f>IF('個人エントリー'!$D43="","",'個人エントリー'!$F43)</f>
      </c>
      <c r="K82" s="158">
        <f>IF('個人エントリー'!$W43="","",'個人エントリー'!$W43)</f>
      </c>
      <c r="L82" s="260">
        <f>IF('個人エントリー'!$X43="","",'個人エントリー'!$X43)</f>
      </c>
      <c r="M82" s="255">
        <f>IF('個人エントリー'!$Y43="","",'個人エントリー'!$Y43)</f>
      </c>
      <c r="N82" s="278">
        <f>IF('個人エントリー'!$Z43="","",'個人エントリー'!$Z43)</f>
      </c>
      <c r="O82" s="251">
        <f>IF('個人エントリー'!$AD43="","",'個人エントリー'!$AD43)</f>
      </c>
    </row>
    <row r="83" spans="1:15" ht="24" customHeight="1">
      <c r="A83" s="201">
        <v>39</v>
      </c>
      <c r="B83" s="251"/>
      <c r="C83" s="251">
        <f>IF('個人エントリー'!$K44="","",'個人エントリー'!$K44&amp;'個人エントリー'!$L44&amp;'個人エントリー'!$M44)</f>
      </c>
      <c r="D83" s="407">
        <f>IF('個人エントリー'!$O44="","",'個人エントリー'!$O44)</f>
      </c>
      <c r="E83" s="408"/>
      <c r="F83" s="260">
        <f>IF('個人エントリー'!$V44="","",'個人エントリー'!$V44)</f>
      </c>
      <c r="G83" s="312">
        <f>IF('個人エントリー'!$T44="","",'個人エントリー'!$T44)</f>
      </c>
      <c r="H83" s="313">
        <f>IF('個人エントリー'!$U44="","",'個人エントリー'!$U44)</f>
      </c>
      <c r="I83" s="163">
        <f>IF('個人エントリー'!$D44="","",'個人エントリー'!$H44)</f>
      </c>
      <c r="J83" s="164">
        <f>IF('個人エントリー'!$D44="","",'個人エントリー'!$F44)</f>
      </c>
      <c r="K83" s="158">
        <f>IF('個人エントリー'!$W44="","",'個人エントリー'!$W44)</f>
      </c>
      <c r="L83" s="260">
        <f>IF('個人エントリー'!$X44="","",'個人エントリー'!$X44)</f>
      </c>
      <c r="M83" s="255">
        <f>IF('個人エントリー'!$Y44="","",'個人エントリー'!$Y44)</f>
      </c>
      <c r="N83" s="278">
        <f>IF('個人エントリー'!$Z44="","",'個人エントリー'!$Z44)</f>
      </c>
      <c r="O83" s="251">
        <f>IF('個人エントリー'!$AD44="","",'個人エントリー'!$AD44)</f>
      </c>
    </row>
    <row r="84" spans="1:15" ht="24" customHeight="1">
      <c r="A84" s="201">
        <v>40</v>
      </c>
      <c r="B84" s="252"/>
      <c r="C84" s="252">
        <f>IF('個人エントリー'!$K45="","",'個人エントリー'!$K45&amp;'個人エントリー'!$L45&amp;'個人エントリー'!$M45)</f>
      </c>
      <c r="D84" s="409">
        <f>IF('個人エントリー'!$O45="","",'個人エントリー'!$O45)</f>
      </c>
      <c r="E84" s="410"/>
      <c r="F84" s="261">
        <f>IF('個人エントリー'!$V45="","",'個人エントリー'!$V45)</f>
      </c>
      <c r="G84" s="314">
        <f>IF('個人エントリー'!$T45="","",'個人エントリー'!$T45)</f>
      </c>
      <c r="H84" s="315">
        <f>IF('個人エントリー'!$U45="","",'個人エントリー'!$U45)</f>
      </c>
      <c r="I84" s="165">
        <f>IF('個人エントリー'!$D45="","",'個人エントリー'!$H45)</f>
      </c>
      <c r="J84" s="166">
        <f>IF('個人エントリー'!$D45="","",'個人エントリー'!$F45)</f>
      </c>
      <c r="K84" s="159">
        <f>IF('個人エントリー'!$W45="","",'個人エントリー'!$W45)</f>
      </c>
      <c r="L84" s="261">
        <f>IF('個人エントリー'!$X45="","",'個人エントリー'!$X45)</f>
      </c>
      <c r="M84" s="256">
        <f>IF('個人エントリー'!$Y45="","",'個人エントリー'!$Y45)</f>
      </c>
      <c r="N84" s="279">
        <f>IF('個人エントリー'!$Z45="","",'個人エントリー'!$Z45)</f>
      </c>
      <c r="O84" s="252">
        <f>IF('個人エントリー'!$AD45="","",'個人エントリー'!$AD45)</f>
      </c>
    </row>
    <row r="85" spans="1:15" ht="24" customHeight="1">
      <c r="A85" s="201">
        <v>41</v>
      </c>
      <c r="B85" s="253"/>
      <c r="C85" s="253">
        <f>IF('個人エントリー'!$K46="","",'個人エントリー'!$K46&amp;'個人エントリー'!$L46&amp;'個人エントリー'!$M46)</f>
      </c>
      <c r="D85" s="405">
        <f>IF('個人エントリー'!$O46="","",'個人エントリー'!$O46)</f>
      </c>
      <c r="E85" s="406"/>
      <c r="F85" s="262">
        <f>IF('個人エントリー'!$V46="","",'個人エントリー'!$V46)</f>
      </c>
      <c r="G85" s="316">
        <f>IF('個人エントリー'!$T46="","",'個人エントリー'!$T46)</f>
      </c>
      <c r="H85" s="317">
        <f>IF('個人エントリー'!$U46="","",'個人エントリー'!$U46)</f>
      </c>
      <c r="I85" s="167">
        <f>IF('個人エントリー'!$D46="","",'個人エントリー'!$H46)</f>
      </c>
      <c r="J85" s="168">
        <f>IF('個人エントリー'!$D46="","",'個人エントリー'!$F46)</f>
      </c>
      <c r="K85" s="160">
        <f>IF('個人エントリー'!$W46="","",'個人エントリー'!$W46)</f>
      </c>
      <c r="L85" s="262">
        <f>IF('個人エントリー'!$X46="","",'個人エントリー'!$X46)</f>
      </c>
      <c r="M85" s="257">
        <f>IF('個人エントリー'!$Y46="","",'個人エントリー'!$Y46)</f>
      </c>
      <c r="N85" s="318">
        <f>IF('個人エントリー'!$Z46="","",'個人エントリー'!$Z46)</f>
      </c>
      <c r="O85" s="253">
        <f>IF('個人エントリー'!$AD46="","",'個人エントリー'!$AD46)</f>
      </c>
    </row>
    <row r="86" spans="1:15" ht="24" customHeight="1">
      <c r="A86" s="201">
        <v>42</v>
      </c>
      <c r="B86" s="251"/>
      <c r="C86" s="251">
        <f>IF('個人エントリー'!$K47="","",'個人エントリー'!$K47&amp;'個人エントリー'!$L47&amp;'個人エントリー'!$M47)</f>
      </c>
      <c r="D86" s="407">
        <f>IF('個人エントリー'!$O47="","",'個人エントリー'!$O47)</f>
      </c>
      <c r="E86" s="408"/>
      <c r="F86" s="260">
        <f>IF('個人エントリー'!$V47="","",'個人エントリー'!$V47)</f>
      </c>
      <c r="G86" s="312">
        <f>IF('個人エントリー'!$T47="","",'個人エントリー'!$T47)</f>
      </c>
      <c r="H86" s="313">
        <f>IF('個人エントリー'!$U47="","",'個人エントリー'!$U47)</f>
      </c>
      <c r="I86" s="163">
        <f>IF('個人エントリー'!$D47="","",'個人エントリー'!$H47)</f>
      </c>
      <c r="J86" s="164">
        <f>IF('個人エントリー'!$D47="","",'個人エントリー'!$F47)</f>
      </c>
      <c r="K86" s="158">
        <f>IF('個人エントリー'!$W47="","",'個人エントリー'!$W47)</f>
      </c>
      <c r="L86" s="260">
        <f>IF('個人エントリー'!$X47="","",'個人エントリー'!$X47)</f>
      </c>
      <c r="M86" s="255">
        <f>IF('個人エントリー'!$Y47="","",'個人エントリー'!$Y47)</f>
      </c>
      <c r="N86" s="278">
        <f>IF('個人エントリー'!$Z47="","",'個人エントリー'!$Z47)</f>
      </c>
      <c r="O86" s="251">
        <f>IF('個人エントリー'!$AD47="","",'個人エントリー'!$AD47)</f>
      </c>
    </row>
    <row r="87" spans="1:15" ht="24" customHeight="1">
      <c r="A87" s="201">
        <v>43</v>
      </c>
      <c r="B87" s="251"/>
      <c r="C87" s="251">
        <f>IF('個人エントリー'!$K48="","",'個人エントリー'!$K48&amp;'個人エントリー'!$L48&amp;'個人エントリー'!$M48)</f>
      </c>
      <c r="D87" s="407">
        <f>IF('個人エントリー'!$O48="","",'個人エントリー'!$O48)</f>
      </c>
      <c r="E87" s="408"/>
      <c r="F87" s="260">
        <f>IF('個人エントリー'!$V48="","",'個人エントリー'!$V48)</f>
      </c>
      <c r="G87" s="312">
        <f>IF('個人エントリー'!$T48="","",'個人エントリー'!$T48)</f>
      </c>
      <c r="H87" s="313">
        <f>IF('個人エントリー'!$U48="","",'個人エントリー'!$U48)</f>
      </c>
      <c r="I87" s="163">
        <f>IF('個人エントリー'!$D48="","",'個人エントリー'!$H48)</f>
      </c>
      <c r="J87" s="164">
        <f>IF('個人エントリー'!$D48="","",'個人エントリー'!$F48)</f>
      </c>
      <c r="K87" s="158">
        <f>IF('個人エントリー'!$W48="","",'個人エントリー'!$W48)</f>
      </c>
      <c r="L87" s="260">
        <f>IF('個人エントリー'!$X48="","",'個人エントリー'!$X48)</f>
      </c>
      <c r="M87" s="255">
        <f>IF('個人エントリー'!$Y48="","",'個人エントリー'!$Y48)</f>
      </c>
      <c r="N87" s="278">
        <f>IF('個人エントリー'!$Z48="","",'個人エントリー'!$Z48)</f>
      </c>
      <c r="O87" s="251">
        <f>IF('個人エントリー'!$AD48="","",'個人エントリー'!$AD48)</f>
      </c>
    </row>
    <row r="88" spans="1:15" ht="24" customHeight="1">
      <c r="A88" s="201">
        <v>44</v>
      </c>
      <c r="B88" s="251"/>
      <c r="C88" s="251">
        <f>IF('個人エントリー'!$K49="","",'個人エントリー'!$K49&amp;'個人エントリー'!$L49&amp;'個人エントリー'!$M49)</f>
      </c>
      <c r="D88" s="407">
        <f>IF('個人エントリー'!$O49="","",'個人エントリー'!$O49)</f>
      </c>
      <c r="E88" s="408"/>
      <c r="F88" s="260">
        <f>IF('個人エントリー'!$V49="","",'個人エントリー'!$V49)</f>
      </c>
      <c r="G88" s="312">
        <f>IF('個人エントリー'!$T49="","",'個人エントリー'!$T49)</f>
      </c>
      <c r="H88" s="313">
        <f>IF('個人エントリー'!$U49="","",'個人エントリー'!$U49)</f>
      </c>
      <c r="I88" s="163">
        <f>IF('個人エントリー'!$D49="","",'個人エントリー'!$H49)</f>
      </c>
      <c r="J88" s="164">
        <f>IF('個人エントリー'!$D49="","",'個人エントリー'!$F49)</f>
      </c>
      <c r="K88" s="158">
        <f>IF('個人エントリー'!$W49="","",'個人エントリー'!$W49)</f>
      </c>
      <c r="L88" s="260">
        <f>IF('個人エントリー'!$X49="","",'個人エントリー'!$X49)</f>
      </c>
      <c r="M88" s="255">
        <f>IF('個人エントリー'!$Y49="","",'個人エントリー'!$Y49)</f>
      </c>
      <c r="N88" s="278">
        <f>IF('個人エントリー'!$Z49="","",'個人エントリー'!$Z49)</f>
      </c>
      <c r="O88" s="251">
        <f>IF('個人エントリー'!$AD49="","",'個人エントリー'!$AD49)</f>
      </c>
    </row>
    <row r="89" spans="1:15" ht="24" customHeight="1">
      <c r="A89" s="201">
        <v>45</v>
      </c>
      <c r="B89" s="252"/>
      <c r="C89" s="252">
        <f>IF('個人エントリー'!$K50="","",'個人エントリー'!$K50&amp;'個人エントリー'!$L50&amp;'個人エントリー'!$M50)</f>
      </c>
      <c r="D89" s="409">
        <f>IF('個人エントリー'!$O50="","",'個人エントリー'!$O50)</f>
      </c>
      <c r="E89" s="410"/>
      <c r="F89" s="261">
        <f>IF('個人エントリー'!$V50="","",'個人エントリー'!$V50)</f>
      </c>
      <c r="G89" s="314">
        <f>IF('個人エントリー'!$T50="","",'個人エントリー'!$T50)</f>
      </c>
      <c r="H89" s="315">
        <f>IF('個人エントリー'!$U50="","",'個人エントリー'!$U50)</f>
      </c>
      <c r="I89" s="165">
        <f>IF('個人エントリー'!$D50="","",'個人エントリー'!$H50)</f>
      </c>
      <c r="J89" s="166">
        <f>IF('個人エントリー'!$D50="","",'個人エントリー'!$F50)</f>
      </c>
      <c r="K89" s="159">
        <f>IF('個人エントリー'!$W50="","",'個人エントリー'!$W50)</f>
      </c>
      <c r="L89" s="261">
        <f>IF('個人エントリー'!$X50="","",'個人エントリー'!$X50)</f>
      </c>
      <c r="M89" s="256">
        <f>IF('個人エントリー'!$Y50="","",'個人エントリー'!$Y50)</f>
      </c>
      <c r="N89" s="279">
        <f>IF('個人エントリー'!$Z50="","",'個人エントリー'!$Z50)</f>
      </c>
      <c r="O89" s="252">
        <f>IF('個人エントリー'!$AD50="","",'個人エントリー'!$AD50)</f>
      </c>
    </row>
    <row r="90" spans="1:15" s="26" customFormat="1" ht="24" customHeight="1">
      <c r="A90" s="1" t="s">
        <v>129</v>
      </c>
      <c r="B90" s="1"/>
      <c r="C90" s="1"/>
      <c r="D90" s="1"/>
      <c r="E90" s="1"/>
      <c r="F90" s="1"/>
      <c r="G90" s="1"/>
      <c r="H90" s="1"/>
      <c r="I90" s="1"/>
      <c r="J90" s="1" t="s">
        <v>880</v>
      </c>
      <c r="K90" s="1"/>
      <c r="L90" s="1"/>
      <c r="M90" s="1"/>
      <c r="N90" s="1"/>
      <c r="O90" s="1"/>
    </row>
    <row r="91" spans="1:15" s="26" customFormat="1" ht="24" customHeight="1">
      <c r="A91" s="9" t="s">
        <v>130</v>
      </c>
      <c r="B91" s="1"/>
      <c r="C91" s="1"/>
      <c r="D91" s="1"/>
      <c r="E91" s="1"/>
      <c r="F91" s="1"/>
      <c r="G91" s="1"/>
      <c r="H91" s="1"/>
      <c r="I91" s="1"/>
      <c r="J91" s="1"/>
      <c r="K91" s="1"/>
      <c r="L91" s="1"/>
      <c r="M91" s="1"/>
      <c r="N91" s="9" t="s">
        <v>131</v>
      </c>
      <c r="O91" s="1"/>
    </row>
    <row r="92" spans="1:15" s="26" customFormat="1" ht="24" customHeight="1" thickBot="1">
      <c r="A92" s="202"/>
      <c r="B92" s="49">
        <f>IF('基本データ'!$C$9="","",'基本データ'!$C$9)</f>
      </c>
      <c r="C92" s="17"/>
      <c r="D92" s="17"/>
      <c r="E92" s="17"/>
      <c r="F92" s="17"/>
      <c r="G92" s="17"/>
      <c r="H92" s="17"/>
      <c r="I92" s="18"/>
      <c r="J92" s="17"/>
      <c r="K92" s="17"/>
      <c r="L92" s="17" t="s">
        <v>873</v>
      </c>
      <c r="M92" s="17"/>
      <c r="N92" s="411">
        <f>IF('基本データ'!$J$5="","",'基本データ'!$J$5)</f>
      </c>
      <c r="O92" s="411"/>
    </row>
    <row r="93" spans="1:15" s="26" customFormat="1" ht="24" customHeight="1">
      <c r="A93" s="201"/>
      <c r="B93" s="1"/>
      <c r="C93" s="1"/>
      <c r="D93" s="1"/>
      <c r="E93" s="1"/>
      <c r="F93" s="1"/>
      <c r="G93" s="1"/>
      <c r="H93" s="1"/>
      <c r="I93" s="1"/>
      <c r="J93" s="1"/>
      <c r="K93" s="1"/>
      <c r="L93" s="1"/>
      <c r="M93" s="1"/>
      <c r="N93" s="1"/>
      <c r="O93" s="1"/>
    </row>
    <row r="94" spans="1:15" s="26" customFormat="1" ht="24" customHeight="1">
      <c r="A94" s="201"/>
      <c r="B94" s="14" t="s">
        <v>266</v>
      </c>
      <c r="C94" s="14" t="s">
        <v>267</v>
      </c>
      <c r="D94" s="412" t="s">
        <v>329</v>
      </c>
      <c r="E94" s="413"/>
      <c r="F94" s="15" t="s">
        <v>833</v>
      </c>
      <c r="G94" s="157" t="s">
        <v>5</v>
      </c>
      <c r="H94" s="16" t="s">
        <v>830</v>
      </c>
      <c r="I94" s="14" t="s">
        <v>3</v>
      </c>
      <c r="J94" s="50" t="s">
        <v>4</v>
      </c>
      <c r="K94" s="412" t="s">
        <v>328</v>
      </c>
      <c r="L94" s="414"/>
      <c r="M94" s="414"/>
      <c r="N94" s="50" t="s">
        <v>810</v>
      </c>
      <c r="O94" s="14" t="s">
        <v>16</v>
      </c>
    </row>
    <row r="95" spans="1:15" ht="24" customHeight="1">
      <c r="A95" s="201">
        <v>46</v>
      </c>
      <c r="B95" s="250"/>
      <c r="C95" s="250">
        <f>IF('個人エントリー'!$K51="","",'個人エントリー'!$K51&amp;'個人エントリー'!$L51&amp;'個人エントリー'!$M51)</f>
      </c>
      <c r="D95" s="405">
        <f>IF('個人エントリー'!$O51="","",'個人エントリー'!$O51)</f>
      </c>
      <c r="E95" s="406"/>
      <c r="F95" s="259">
        <f>IF('個人エントリー'!$V51="","",'個人エントリー'!$V51)</f>
      </c>
      <c r="G95" s="308">
        <f>IF('個人エントリー'!$T51="","",'個人エントリー'!$T51)</f>
      </c>
      <c r="H95" s="309">
        <f>IF('個人エントリー'!$U51="","",'個人エントリー'!$U51)</f>
      </c>
      <c r="I95" s="161">
        <f>IF('個人エントリー'!$D51="","",'個人エントリー'!$H51)</f>
      </c>
      <c r="J95" s="162">
        <f>IF('個人エントリー'!$D51="","",'個人エントリー'!$F51)</f>
      </c>
      <c r="K95" s="171">
        <f>IF('個人エントリー'!$W51="","",'個人エントリー'!$W51)</f>
      </c>
      <c r="L95" s="259">
        <f>IF('個人エントリー'!$X51="","",'個人エントリー'!$X51)</f>
      </c>
      <c r="M95" s="254">
        <f>IF('個人エントリー'!$Y51="","",'個人エントリー'!$Y51)</f>
      </c>
      <c r="N95" s="310">
        <f>IF('個人エントリー'!$Z51="","",'個人エントリー'!$Z51)</f>
      </c>
      <c r="O95" s="311">
        <f>IF('個人エントリー'!$AD51="","",'個人エントリー'!$AD51)</f>
      </c>
    </row>
    <row r="96" spans="1:15" ht="24" customHeight="1">
      <c r="A96" s="201">
        <v>47</v>
      </c>
      <c r="B96" s="251"/>
      <c r="C96" s="251">
        <f>IF('個人エントリー'!$K52="","",'個人エントリー'!$K52&amp;'個人エントリー'!$L52&amp;'個人エントリー'!$M52)</f>
      </c>
      <c r="D96" s="407">
        <f>IF('個人エントリー'!$O52="","",'個人エントリー'!$O52)</f>
      </c>
      <c r="E96" s="408"/>
      <c r="F96" s="260">
        <f>IF('個人エントリー'!$V52="","",'個人エントリー'!$V52)</f>
      </c>
      <c r="G96" s="312">
        <f>IF('個人エントリー'!$T52="","",'個人エントリー'!$T52)</f>
      </c>
      <c r="H96" s="313">
        <f>IF('個人エントリー'!$U52="","",'個人エントリー'!$U52)</f>
      </c>
      <c r="I96" s="163">
        <f>IF('個人エントリー'!$D52="","",'個人エントリー'!$H52)</f>
      </c>
      <c r="J96" s="164">
        <f>IF('個人エントリー'!$D52="","",'個人エントリー'!$F52)</f>
      </c>
      <c r="K96" s="158">
        <f>IF('個人エントリー'!$W52="","",'個人エントリー'!$W52)</f>
      </c>
      <c r="L96" s="260">
        <f>IF('個人エントリー'!$X52="","",'個人エントリー'!$X52)</f>
      </c>
      <c r="M96" s="255">
        <f>IF('個人エントリー'!$Y52="","",'個人エントリー'!$Y52)</f>
      </c>
      <c r="N96" s="278">
        <f>IF('個人エントリー'!$Z52="","",'個人エントリー'!$Z52)</f>
      </c>
      <c r="O96" s="251">
        <f>IF('個人エントリー'!$AD52="","",'個人エントリー'!$AD52)</f>
      </c>
    </row>
    <row r="97" spans="1:15" ht="24" customHeight="1">
      <c r="A97" s="201">
        <v>48</v>
      </c>
      <c r="B97" s="251"/>
      <c r="C97" s="251">
        <f>IF('個人エントリー'!$K53="","",'個人エントリー'!$K53&amp;'個人エントリー'!$L53&amp;'個人エントリー'!$M53)</f>
      </c>
      <c r="D97" s="407">
        <f>IF('個人エントリー'!$O53="","",'個人エントリー'!$O53)</f>
      </c>
      <c r="E97" s="408"/>
      <c r="F97" s="260">
        <f>IF('個人エントリー'!$V53="","",'個人エントリー'!$V53)</f>
      </c>
      <c r="G97" s="312">
        <f>IF('個人エントリー'!$T53="","",'個人エントリー'!$T53)</f>
      </c>
      <c r="H97" s="313">
        <f>IF('個人エントリー'!$U53="","",'個人エントリー'!$U53)</f>
      </c>
      <c r="I97" s="163">
        <f>IF('個人エントリー'!$D53="","",'個人エントリー'!$H53)</f>
      </c>
      <c r="J97" s="164">
        <f>IF('個人エントリー'!$D53="","",'個人エントリー'!$F53)</f>
      </c>
      <c r="K97" s="158">
        <f>IF('個人エントリー'!$W53="","",'個人エントリー'!$W53)</f>
      </c>
      <c r="L97" s="260">
        <f>IF('個人エントリー'!$X53="","",'個人エントリー'!$X53)</f>
      </c>
      <c r="M97" s="255">
        <f>IF('個人エントリー'!$Y53="","",'個人エントリー'!$Y53)</f>
      </c>
      <c r="N97" s="278">
        <f>IF('個人エントリー'!$Z53="","",'個人エントリー'!$Z53)</f>
      </c>
      <c r="O97" s="251">
        <f>IF('個人エントリー'!$AD53="","",'個人エントリー'!$AD53)</f>
      </c>
    </row>
    <row r="98" spans="1:15" ht="24" customHeight="1">
      <c r="A98" s="201">
        <v>49</v>
      </c>
      <c r="B98" s="251"/>
      <c r="C98" s="251">
        <f>IF('個人エントリー'!$K54="","",'個人エントリー'!$K54&amp;'個人エントリー'!$L54&amp;'個人エントリー'!$M54)</f>
      </c>
      <c r="D98" s="407">
        <f>IF('個人エントリー'!$O54="","",'個人エントリー'!$O54)</f>
      </c>
      <c r="E98" s="408"/>
      <c r="F98" s="260">
        <f>IF('個人エントリー'!$V54="","",'個人エントリー'!$V54)</f>
      </c>
      <c r="G98" s="312">
        <f>IF('個人エントリー'!$T54="","",'個人エントリー'!$T54)</f>
      </c>
      <c r="H98" s="313">
        <f>IF('個人エントリー'!$U54="","",'個人エントリー'!$U54)</f>
      </c>
      <c r="I98" s="163">
        <f>IF('個人エントリー'!$D54="","",'個人エントリー'!$H54)</f>
      </c>
      <c r="J98" s="164">
        <f>IF('個人エントリー'!$D54="","",'個人エントリー'!$F54)</f>
      </c>
      <c r="K98" s="158">
        <f>IF('個人エントリー'!$W54="","",'個人エントリー'!$W54)</f>
      </c>
      <c r="L98" s="260">
        <f>IF('個人エントリー'!$X54="","",'個人エントリー'!$X54)</f>
      </c>
      <c r="M98" s="255">
        <f>IF('個人エントリー'!$Y54="","",'個人エントリー'!$Y54)</f>
      </c>
      <c r="N98" s="278">
        <f>IF('個人エントリー'!$Z54="","",'個人エントリー'!$Z54)</f>
      </c>
      <c r="O98" s="251">
        <f>IF('個人エントリー'!$AD54="","",'個人エントリー'!$AD54)</f>
      </c>
    </row>
    <row r="99" spans="1:15" ht="24" customHeight="1">
      <c r="A99" s="201">
        <v>50</v>
      </c>
      <c r="B99" s="252"/>
      <c r="C99" s="252">
        <f>IF('個人エントリー'!$K55="","",'個人エントリー'!$K55&amp;'個人エントリー'!$L55&amp;'個人エントリー'!$M55)</f>
      </c>
      <c r="D99" s="409">
        <f>IF('個人エントリー'!$O55="","",'個人エントリー'!$O55)</f>
      </c>
      <c r="E99" s="410"/>
      <c r="F99" s="261">
        <f>IF('個人エントリー'!$V55="","",'個人エントリー'!$V55)</f>
      </c>
      <c r="G99" s="314">
        <f>IF('個人エントリー'!$T55="","",'個人エントリー'!$T55)</f>
      </c>
      <c r="H99" s="315">
        <f>IF('個人エントリー'!$U55="","",'個人エントリー'!$U55)</f>
      </c>
      <c r="I99" s="165">
        <f>IF('個人エントリー'!$D55="","",'個人エントリー'!$H55)</f>
      </c>
      <c r="J99" s="166">
        <f>IF('個人エントリー'!$D55="","",'個人エントリー'!$F55)</f>
      </c>
      <c r="K99" s="159">
        <f>IF('個人エントリー'!$W55="","",'個人エントリー'!$W55)</f>
      </c>
      <c r="L99" s="261">
        <f>IF('個人エントリー'!$X55="","",'個人エントリー'!$X55)</f>
      </c>
      <c r="M99" s="256">
        <f>IF('個人エントリー'!$Y55="","",'個人エントリー'!$Y55)</f>
      </c>
      <c r="N99" s="279">
        <f>IF('個人エントリー'!$Z55="","",'個人エントリー'!$Z55)</f>
      </c>
      <c r="O99" s="252">
        <f>IF('個人エントリー'!$AD55="","",'個人エントリー'!$AD55)</f>
      </c>
    </row>
    <row r="100" spans="1:15" ht="24" customHeight="1">
      <c r="A100" s="201">
        <v>51</v>
      </c>
      <c r="B100" s="253"/>
      <c r="C100" s="253">
        <f>IF('個人エントリー'!$K56="","",'個人エントリー'!$K56&amp;'個人エントリー'!$L56&amp;'個人エントリー'!$M56)</f>
      </c>
      <c r="D100" s="405">
        <f>IF('個人エントリー'!$O56="","",'個人エントリー'!$O56)</f>
      </c>
      <c r="E100" s="406"/>
      <c r="F100" s="262">
        <f>IF('個人エントリー'!$V56="","",'個人エントリー'!$V56)</f>
      </c>
      <c r="G100" s="316">
        <f>IF('個人エントリー'!$T56="","",'個人エントリー'!$T56)</f>
      </c>
      <c r="H100" s="317">
        <f>IF('個人エントリー'!$U56="","",'個人エントリー'!$U56)</f>
      </c>
      <c r="I100" s="167">
        <f>IF('個人エントリー'!$D56="","",'個人エントリー'!$H56)</f>
      </c>
      <c r="J100" s="168">
        <f>IF('個人エントリー'!$D56="","",'個人エントリー'!$F56)</f>
      </c>
      <c r="K100" s="160">
        <f>IF('個人エントリー'!$W56="","",'個人エントリー'!$W56)</f>
      </c>
      <c r="L100" s="262">
        <f>IF('個人エントリー'!$X56="","",'個人エントリー'!$X56)</f>
      </c>
      <c r="M100" s="257">
        <f>IF('個人エントリー'!$Y56="","",'個人エントリー'!$Y56)</f>
      </c>
      <c r="N100" s="318">
        <f>IF('個人エントリー'!$Z56="","",'個人エントリー'!$Z56)</f>
      </c>
      <c r="O100" s="253">
        <f>IF('個人エントリー'!$AD56="","",'個人エントリー'!$AD56)</f>
      </c>
    </row>
    <row r="101" spans="1:15" ht="24" customHeight="1">
      <c r="A101" s="201">
        <v>52</v>
      </c>
      <c r="B101" s="251"/>
      <c r="C101" s="251">
        <f>IF('個人エントリー'!$K57="","",'個人エントリー'!$K57&amp;'個人エントリー'!$L57&amp;'個人エントリー'!$M57)</f>
      </c>
      <c r="D101" s="407">
        <f>IF('個人エントリー'!$O57="","",'個人エントリー'!$O57)</f>
      </c>
      <c r="E101" s="408"/>
      <c r="F101" s="260">
        <f>IF('個人エントリー'!$V57="","",'個人エントリー'!$V57)</f>
      </c>
      <c r="G101" s="312">
        <f>IF('個人エントリー'!$T57="","",'個人エントリー'!$T57)</f>
      </c>
      <c r="H101" s="313">
        <f>IF('個人エントリー'!$U57="","",'個人エントリー'!$U57)</f>
      </c>
      <c r="I101" s="163">
        <f>IF('個人エントリー'!$D57="","",'個人エントリー'!$H57)</f>
      </c>
      <c r="J101" s="164">
        <f>IF('個人エントリー'!$D57="","",'個人エントリー'!$F57)</f>
      </c>
      <c r="K101" s="158">
        <f>IF('個人エントリー'!$W57="","",'個人エントリー'!$W57)</f>
      </c>
      <c r="L101" s="260">
        <f>IF('個人エントリー'!$X57="","",'個人エントリー'!$X57)</f>
      </c>
      <c r="M101" s="255">
        <f>IF('個人エントリー'!$Y57="","",'個人エントリー'!$Y57)</f>
      </c>
      <c r="N101" s="278">
        <f>IF('個人エントリー'!$Z57="","",'個人エントリー'!$Z57)</f>
      </c>
      <c r="O101" s="251">
        <f>IF('個人エントリー'!$AD57="","",'個人エントリー'!$AD57)</f>
      </c>
    </row>
    <row r="102" spans="1:15" ht="24" customHeight="1">
      <c r="A102" s="201">
        <v>53</v>
      </c>
      <c r="B102" s="251"/>
      <c r="C102" s="251">
        <f>IF('個人エントリー'!$K58="","",'個人エントリー'!$K58&amp;'個人エントリー'!$L58&amp;'個人エントリー'!$M58)</f>
      </c>
      <c r="D102" s="407">
        <f>IF('個人エントリー'!$O58="","",'個人エントリー'!$O58)</f>
      </c>
      <c r="E102" s="408"/>
      <c r="F102" s="260">
        <f>IF('個人エントリー'!$V58="","",'個人エントリー'!$V58)</f>
      </c>
      <c r="G102" s="312">
        <f>IF('個人エントリー'!$T58="","",'個人エントリー'!$T58)</f>
      </c>
      <c r="H102" s="313">
        <f>IF('個人エントリー'!$U58="","",'個人エントリー'!$U58)</f>
      </c>
      <c r="I102" s="163">
        <f>IF('個人エントリー'!$D58="","",'個人エントリー'!$H58)</f>
      </c>
      <c r="J102" s="164">
        <f>IF('個人エントリー'!$D58="","",'個人エントリー'!$F58)</f>
      </c>
      <c r="K102" s="158">
        <f>IF('個人エントリー'!$W58="","",'個人エントリー'!$W58)</f>
      </c>
      <c r="L102" s="260">
        <f>IF('個人エントリー'!$X58="","",'個人エントリー'!$X58)</f>
      </c>
      <c r="M102" s="255">
        <f>IF('個人エントリー'!$Y58="","",'個人エントリー'!$Y58)</f>
      </c>
      <c r="N102" s="278">
        <f>IF('個人エントリー'!$Z58="","",'個人エントリー'!$Z58)</f>
      </c>
      <c r="O102" s="251">
        <f>IF('個人エントリー'!$AD58="","",'個人エントリー'!$AD58)</f>
      </c>
    </row>
    <row r="103" spans="1:15" ht="24" customHeight="1">
      <c r="A103" s="201">
        <v>54</v>
      </c>
      <c r="B103" s="251"/>
      <c r="C103" s="251">
        <f>IF('個人エントリー'!$K59="","",'個人エントリー'!$K59&amp;'個人エントリー'!$L59&amp;'個人エントリー'!$M59)</f>
      </c>
      <c r="D103" s="407">
        <f>IF('個人エントリー'!$O59="","",'個人エントリー'!$O59)</f>
      </c>
      <c r="E103" s="408"/>
      <c r="F103" s="260">
        <f>IF('個人エントリー'!$V59="","",'個人エントリー'!$V59)</f>
      </c>
      <c r="G103" s="312">
        <f>IF('個人エントリー'!$T59="","",'個人エントリー'!$T59)</f>
      </c>
      <c r="H103" s="313">
        <f>IF('個人エントリー'!$U59="","",'個人エントリー'!$U59)</f>
      </c>
      <c r="I103" s="163">
        <f>IF('個人エントリー'!$D59="","",'個人エントリー'!$H59)</f>
      </c>
      <c r="J103" s="164">
        <f>IF('個人エントリー'!$D59="","",'個人エントリー'!$F59)</f>
      </c>
      <c r="K103" s="158">
        <f>IF('個人エントリー'!$W59="","",'個人エントリー'!$W59)</f>
      </c>
      <c r="L103" s="260">
        <f>IF('個人エントリー'!$X59="","",'個人エントリー'!$X59)</f>
      </c>
      <c r="M103" s="255">
        <f>IF('個人エントリー'!$Y59="","",'個人エントリー'!$Y59)</f>
      </c>
      <c r="N103" s="278">
        <f>IF('個人エントリー'!$Z59="","",'個人エントリー'!$Z59)</f>
      </c>
      <c r="O103" s="251">
        <f>IF('個人エントリー'!$AD59="","",'個人エントリー'!$AD59)</f>
      </c>
    </row>
    <row r="104" spans="1:15" ht="24" customHeight="1">
      <c r="A104" s="201">
        <v>55</v>
      </c>
      <c r="B104" s="252"/>
      <c r="C104" s="252">
        <f>IF('個人エントリー'!$K60="","",'個人エントリー'!$K60&amp;'個人エントリー'!$L60&amp;'個人エントリー'!$M60)</f>
      </c>
      <c r="D104" s="409">
        <f>IF('個人エントリー'!$O60="","",'個人エントリー'!$O60)</f>
      </c>
      <c r="E104" s="410"/>
      <c r="F104" s="261">
        <f>IF('個人エントリー'!$V60="","",'個人エントリー'!$V60)</f>
      </c>
      <c r="G104" s="314">
        <f>IF('個人エントリー'!$T60="","",'個人エントリー'!$T60)</f>
      </c>
      <c r="H104" s="315">
        <f>IF('個人エントリー'!$U60="","",'個人エントリー'!$U60)</f>
      </c>
      <c r="I104" s="165">
        <f>IF('個人エントリー'!$D60="","",'個人エントリー'!$H60)</f>
      </c>
      <c r="J104" s="166">
        <f>IF('個人エントリー'!$D60="","",'個人エントリー'!$F60)</f>
      </c>
      <c r="K104" s="159">
        <f>IF('個人エントリー'!$W60="","",'個人エントリー'!$W60)</f>
      </c>
      <c r="L104" s="261">
        <f>IF('個人エントリー'!$X60="","",'個人エントリー'!$X60)</f>
      </c>
      <c r="M104" s="256">
        <f>IF('個人エントリー'!$Y60="","",'個人エントリー'!$Y60)</f>
      </c>
      <c r="N104" s="279">
        <f>IF('個人エントリー'!$Z60="","",'個人エントリー'!$Z60)</f>
      </c>
      <c r="O104" s="252">
        <f>IF('個人エントリー'!$AD60="","",'個人エントリー'!$AD60)</f>
      </c>
    </row>
    <row r="105" spans="1:15" ht="24" customHeight="1">
      <c r="A105" s="201">
        <v>56</v>
      </c>
      <c r="B105" s="250"/>
      <c r="C105" s="250">
        <f>IF('個人エントリー'!$K61="","",'個人エントリー'!$K61&amp;'個人エントリー'!$L61&amp;'個人エントリー'!$M61)</f>
      </c>
      <c r="D105" s="405">
        <f>IF('個人エントリー'!$O61="","",'個人エントリー'!$O61)</f>
      </c>
      <c r="E105" s="406"/>
      <c r="F105" s="259">
        <f>IF('個人エントリー'!$V61="","",'個人エントリー'!$V61)</f>
      </c>
      <c r="G105" s="308">
        <f>IF('個人エントリー'!$T61="","",'個人エントリー'!$T61)</f>
      </c>
      <c r="H105" s="309">
        <f>IF('個人エントリー'!$U61="","",'個人エントリー'!$U61)</f>
      </c>
      <c r="I105" s="161">
        <f>IF('個人エントリー'!$D61="","",'個人エントリー'!$H61)</f>
      </c>
      <c r="J105" s="162">
        <f>IF('個人エントリー'!$D61="","",'個人エントリー'!$F61)</f>
      </c>
      <c r="K105" s="171">
        <f>IF('個人エントリー'!$W61="","",'個人エントリー'!$W61)</f>
      </c>
      <c r="L105" s="259">
        <f>IF('個人エントリー'!$X61="","",'個人エントリー'!$X61)</f>
      </c>
      <c r="M105" s="254">
        <f>IF('個人エントリー'!$Y61="","",'個人エントリー'!$Y61)</f>
      </c>
      <c r="N105" s="310">
        <f>IF('個人エントリー'!$Z61="","",'個人エントリー'!$Z61)</f>
      </c>
      <c r="O105" s="311">
        <f>IF('個人エントリー'!$AD61="","",'個人エントリー'!$AD61)</f>
      </c>
    </row>
    <row r="106" spans="1:15" ht="24" customHeight="1">
      <c r="A106" s="201">
        <v>57</v>
      </c>
      <c r="B106" s="251"/>
      <c r="C106" s="251">
        <f>IF('個人エントリー'!$K62="","",'個人エントリー'!$K62&amp;'個人エントリー'!$L62&amp;'個人エントリー'!$M62)</f>
      </c>
      <c r="D106" s="407">
        <f>IF('個人エントリー'!$O62="","",'個人エントリー'!$O62)</f>
      </c>
      <c r="E106" s="408"/>
      <c r="F106" s="260">
        <f>IF('個人エントリー'!$V62="","",'個人エントリー'!$V62)</f>
      </c>
      <c r="G106" s="312">
        <f>IF('個人エントリー'!$T62="","",'個人エントリー'!$T62)</f>
      </c>
      <c r="H106" s="313">
        <f>IF('個人エントリー'!$U62="","",'個人エントリー'!$U62)</f>
      </c>
      <c r="I106" s="163">
        <f>IF('個人エントリー'!$D62="","",'個人エントリー'!$H62)</f>
      </c>
      <c r="J106" s="164">
        <f>IF('個人エントリー'!$D62="","",'個人エントリー'!$F62)</f>
      </c>
      <c r="K106" s="158">
        <f>IF('個人エントリー'!$W62="","",'個人エントリー'!$W62)</f>
      </c>
      <c r="L106" s="260">
        <f>IF('個人エントリー'!$X62="","",'個人エントリー'!$X62)</f>
      </c>
      <c r="M106" s="255">
        <f>IF('個人エントリー'!$Y62="","",'個人エントリー'!$Y62)</f>
      </c>
      <c r="N106" s="278">
        <f>IF('個人エントリー'!$Z62="","",'個人エントリー'!$Z62)</f>
      </c>
      <c r="O106" s="251">
        <f>IF('個人エントリー'!$AD62="","",'個人エントリー'!$AD62)</f>
      </c>
    </row>
    <row r="107" spans="1:15" ht="24" customHeight="1">
      <c r="A107" s="201">
        <v>58</v>
      </c>
      <c r="B107" s="251"/>
      <c r="C107" s="251">
        <f>IF('個人エントリー'!$K63="","",'個人エントリー'!$K63&amp;'個人エントリー'!$L63&amp;'個人エントリー'!$M63)</f>
      </c>
      <c r="D107" s="407">
        <f>IF('個人エントリー'!$O63="","",'個人エントリー'!$O63)</f>
      </c>
      <c r="E107" s="408"/>
      <c r="F107" s="260">
        <f>IF('個人エントリー'!$V63="","",'個人エントリー'!$V63)</f>
      </c>
      <c r="G107" s="312">
        <f>IF('個人エントリー'!$T63="","",'個人エントリー'!$T63)</f>
      </c>
      <c r="H107" s="313">
        <f>IF('個人エントリー'!$U63="","",'個人エントリー'!$U63)</f>
      </c>
      <c r="I107" s="163">
        <f>IF('個人エントリー'!$D63="","",'個人エントリー'!$H63)</f>
      </c>
      <c r="J107" s="164">
        <f>IF('個人エントリー'!$D63="","",'個人エントリー'!$F63)</f>
      </c>
      <c r="K107" s="158">
        <f>IF('個人エントリー'!$W63="","",'個人エントリー'!$W63)</f>
      </c>
      <c r="L107" s="260">
        <f>IF('個人エントリー'!$X63="","",'個人エントリー'!$X63)</f>
      </c>
      <c r="M107" s="255">
        <f>IF('個人エントリー'!$Y63="","",'個人エントリー'!$Y63)</f>
      </c>
      <c r="N107" s="278">
        <f>IF('個人エントリー'!$Z63="","",'個人エントリー'!$Z63)</f>
      </c>
      <c r="O107" s="251">
        <f>IF('個人エントリー'!$AD63="","",'個人エントリー'!$AD63)</f>
      </c>
    </row>
    <row r="108" spans="1:15" ht="24" customHeight="1">
      <c r="A108" s="201">
        <v>59</v>
      </c>
      <c r="B108" s="251"/>
      <c r="C108" s="251">
        <f>IF('個人エントリー'!$K64="","",'個人エントリー'!$K64&amp;'個人エントリー'!$L64&amp;'個人エントリー'!$M64)</f>
      </c>
      <c r="D108" s="407">
        <f>IF('個人エントリー'!$O64="","",'個人エントリー'!$O64)</f>
      </c>
      <c r="E108" s="408"/>
      <c r="F108" s="260">
        <f>IF('個人エントリー'!$V64="","",'個人エントリー'!$V64)</f>
      </c>
      <c r="G108" s="312">
        <f>IF('個人エントリー'!$T64="","",'個人エントリー'!$T64)</f>
      </c>
      <c r="H108" s="313">
        <f>IF('個人エントリー'!$U64="","",'個人エントリー'!$U64)</f>
      </c>
      <c r="I108" s="163">
        <f>IF('個人エントリー'!$D64="","",'個人エントリー'!$H64)</f>
      </c>
      <c r="J108" s="164">
        <f>IF('個人エントリー'!$D64="","",'個人エントリー'!$F64)</f>
      </c>
      <c r="K108" s="158">
        <f>IF('個人エントリー'!$W64="","",'個人エントリー'!$W64)</f>
      </c>
      <c r="L108" s="260">
        <f>IF('個人エントリー'!$X64="","",'個人エントリー'!$X64)</f>
      </c>
      <c r="M108" s="255">
        <f>IF('個人エントリー'!$Y64="","",'個人エントリー'!$Y64)</f>
      </c>
      <c r="N108" s="278">
        <f>IF('個人エントリー'!$Z64="","",'個人エントリー'!$Z64)</f>
      </c>
      <c r="O108" s="251">
        <f>IF('個人エントリー'!$AD64="","",'個人エントリー'!$AD64)</f>
      </c>
    </row>
    <row r="109" spans="1:15" ht="24" customHeight="1">
      <c r="A109" s="201">
        <v>60</v>
      </c>
      <c r="B109" s="252"/>
      <c r="C109" s="252">
        <f>IF('個人エントリー'!$K65="","",'個人エントリー'!$K65&amp;'個人エントリー'!$L65&amp;'個人エントリー'!$M65)</f>
      </c>
      <c r="D109" s="409">
        <f>IF('個人エントリー'!$O65="","",'個人エントリー'!$O65)</f>
      </c>
      <c r="E109" s="410"/>
      <c r="F109" s="261">
        <f>IF('個人エントリー'!$V65="","",'個人エントリー'!$V65)</f>
      </c>
      <c r="G109" s="314">
        <f>IF('個人エントリー'!$T65="","",'個人エントリー'!$T65)</f>
      </c>
      <c r="H109" s="315">
        <f>IF('個人エントリー'!$U65="","",'個人エントリー'!$U65)</f>
      </c>
      <c r="I109" s="165">
        <f>IF('個人エントリー'!$D65="","",'個人エントリー'!$H65)</f>
      </c>
      <c r="J109" s="166">
        <f>IF('個人エントリー'!$D65="","",'個人エントリー'!$F65)</f>
      </c>
      <c r="K109" s="159">
        <f>IF('個人エントリー'!$W65="","",'個人エントリー'!$W65)</f>
      </c>
      <c r="L109" s="261">
        <f>IF('個人エントリー'!$X65="","",'個人エントリー'!$X65)</f>
      </c>
      <c r="M109" s="256">
        <f>IF('個人エントリー'!$Y65="","",'個人エントリー'!$Y65)</f>
      </c>
      <c r="N109" s="279">
        <f>IF('個人エントリー'!$Z65="","",'個人エントリー'!$Z65)</f>
      </c>
      <c r="O109" s="252">
        <f>IF('個人エントリー'!$AD65="","",'個人エントリー'!$AD65)</f>
      </c>
    </row>
    <row r="110" spans="1:15" ht="24" customHeight="1">
      <c r="A110" s="201">
        <v>61</v>
      </c>
      <c r="B110" s="253"/>
      <c r="C110" s="253">
        <f>IF('個人エントリー'!$K66="","",'個人エントリー'!$K66&amp;'個人エントリー'!$L66&amp;'個人エントリー'!$M66)</f>
      </c>
      <c r="D110" s="405">
        <f>IF('個人エントリー'!$O66="","",'個人エントリー'!$O66)</f>
      </c>
      <c r="E110" s="406"/>
      <c r="F110" s="262">
        <f>IF('個人エントリー'!$V66="","",'個人エントリー'!$V66)</f>
      </c>
      <c r="G110" s="316">
        <f>IF('個人エントリー'!$T66="","",'個人エントリー'!$T66)</f>
      </c>
      <c r="H110" s="317">
        <f>IF('個人エントリー'!$U66="","",'個人エントリー'!$U66)</f>
      </c>
      <c r="I110" s="167">
        <f>IF('個人エントリー'!$D66="","",'個人エントリー'!$H66)</f>
      </c>
      <c r="J110" s="168">
        <f>IF('個人エントリー'!$D66="","",'個人エントリー'!$F66)</f>
      </c>
      <c r="K110" s="160">
        <f>IF('個人エントリー'!$W66="","",'個人エントリー'!$W66)</f>
      </c>
      <c r="L110" s="262">
        <f>IF('個人エントリー'!$X66="","",'個人エントリー'!$X66)</f>
      </c>
      <c r="M110" s="257">
        <f>IF('個人エントリー'!$Y66="","",'個人エントリー'!$Y66)</f>
      </c>
      <c r="N110" s="318">
        <f>IF('個人エントリー'!$Z66="","",'個人エントリー'!$Z66)</f>
      </c>
      <c r="O110" s="253">
        <f>IF('個人エントリー'!$AD66="","",'個人エントリー'!$AD66)</f>
      </c>
    </row>
    <row r="111" spans="1:15" ht="24" customHeight="1">
      <c r="A111" s="201">
        <v>62</v>
      </c>
      <c r="B111" s="251"/>
      <c r="C111" s="251">
        <f>IF('個人エントリー'!$K67="","",'個人エントリー'!$K67&amp;'個人エントリー'!$L67&amp;'個人エントリー'!$M67)</f>
      </c>
      <c r="D111" s="407">
        <f>IF('個人エントリー'!$O67="","",'個人エントリー'!$O67)</f>
      </c>
      <c r="E111" s="408"/>
      <c r="F111" s="260">
        <f>IF('個人エントリー'!$V67="","",'個人エントリー'!$V67)</f>
      </c>
      <c r="G111" s="312">
        <f>IF('個人エントリー'!$T67="","",'個人エントリー'!$T67)</f>
      </c>
      <c r="H111" s="313">
        <f>IF('個人エントリー'!$U67="","",'個人エントリー'!$U67)</f>
      </c>
      <c r="I111" s="163">
        <f>IF('個人エントリー'!$D67="","",'個人エントリー'!$H67)</f>
      </c>
      <c r="J111" s="164">
        <f>IF('個人エントリー'!$D67="","",'個人エントリー'!$F67)</f>
      </c>
      <c r="K111" s="158">
        <f>IF('個人エントリー'!$W67="","",'個人エントリー'!$W67)</f>
      </c>
      <c r="L111" s="260">
        <f>IF('個人エントリー'!$X67="","",'個人エントリー'!$X67)</f>
      </c>
      <c r="M111" s="255">
        <f>IF('個人エントリー'!$Y67="","",'個人エントリー'!$Y67)</f>
      </c>
      <c r="N111" s="278">
        <f>IF('個人エントリー'!$Z67="","",'個人エントリー'!$Z67)</f>
      </c>
      <c r="O111" s="251">
        <f>IF('個人エントリー'!$AD67="","",'個人エントリー'!$AD67)</f>
      </c>
    </row>
    <row r="112" spans="1:15" ht="24" customHeight="1">
      <c r="A112" s="201">
        <v>63</v>
      </c>
      <c r="B112" s="251"/>
      <c r="C112" s="251">
        <f>IF('個人エントリー'!$K68="","",'個人エントリー'!$K68&amp;'個人エントリー'!$L68&amp;'個人エントリー'!$M68)</f>
      </c>
      <c r="D112" s="407">
        <f>IF('個人エントリー'!$O68="","",'個人エントリー'!$O68)</f>
      </c>
      <c r="E112" s="408"/>
      <c r="F112" s="260">
        <f>IF('個人エントリー'!$V68="","",'個人エントリー'!$V68)</f>
      </c>
      <c r="G112" s="312">
        <f>IF('個人エントリー'!$T68="","",'個人エントリー'!$T68)</f>
      </c>
      <c r="H112" s="313">
        <f>IF('個人エントリー'!$U68="","",'個人エントリー'!$U68)</f>
      </c>
      <c r="I112" s="163">
        <f>IF('個人エントリー'!$D68="","",'個人エントリー'!$H68)</f>
      </c>
      <c r="J112" s="164">
        <f>IF('個人エントリー'!$D68="","",'個人エントリー'!$F68)</f>
      </c>
      <c r="K112" s="158">
        <f>IF('個人エントリー'!$W68="","",'個人エントリー'!$W68)</f>
      </c>
      <c r="L112" s="260">
        <f>IF('個人エントリー'!$X68="","",'個人エントリー'!$X68)</f>
      </c>
      <c r="M112" s="255">
        <f>IF('個人エントリー'!$Y68="","",'個人エントリー'!$Y68)</f>
      </c>
      <c r="N112" s="278">
        <f>IF('個人エントリー'!$Z68="","",'個人エントリー'!$Z68)</f>
      </c>
      <c r="O112" s="251">
        <f>IF('個人エントリー'!$AD68="","",'個人エントリー'!$AD68)</f>
      </c>
    </row>
    <row r="113" spans="1:15" ht="24" customHeight="1">
      <c r="A113" s="201">
        <v>64</v>
      </c>
      <c r="B113" s="251"/>
      <c r="C113" s="251">
        <f>IF('個人エントリー'!$K69="","",'個人エントリー'!$K69&amp;'個人エントリー'!$L69&amp;'個人エントリー'!$M69)</f>
      </c>
      <c r="D113" s="407">
        <f>IF('個人エントリー'!$O69="","",'個人エントリー'!$O69)</f>
      </c>
      <c r="E113" s="408"/>
      <c r="F113" s="260">
        <f>IF('個人エントリー'!$V69="","",'個人エントリー'!$V69)</f>
      </c>
      <c r="G113" s="312">
        <f>IF('個人エントリー'!$T69="","",'個人エントリー'!$T69)</f>
      </c>
      <c r="H113" s="313">
        <f>IF('個人エントリー'!$U69="","",'個人エントリー'!$U69)</f>
      </c>
      <c r="I113" s="163">
        <f>IF('個人エントリー'!$D69="","",'個人エントリー'!$H69)</f>
      </c>
      <c r="J113" s="164">
        <f>IF('個人エントリー'!$D69="","",'個人エントリー'!$F69)</f>
      </c>
      <c r="K113" s="158">
        <f>IF('個人エントリー'!$W69="","",'個人エントリー'!$W69)</f>
      </c>
      <c r="L113" s="260">
        <f>IF('個人エントリー'!$X69="","",'個人エントリー'!$X69)</f>
      </c>
      <c r="M113" s="255">
        <f>IF('個人エントリー'!$Y69="","",'個人エントリー'!$Y69)</f>
      </c>
      <c r="N113" s="278">
        <f>IF('個人エントリー'!$Z69="","",'個人エントリー'!$Z69)</f>
      </c>
      <c r="O113" s="251">
        <f>IF('個人エントリー'!$AD69="","",'個人エントリー'!$AD69)</f>
      </c>
    </row>
    <row r="114" spans="1:15" ht="24" customHeight="1">
      <c r="A114" s="201">
        <v>65</v>
      </c>
      <c r="B114" s="252"/>
      <c r="C114" s="252">
        <f>IF('個人エントリー'!$K70="","",'個人エントリー'!$K70&amp;'個人エントリー'!$L70&amp;'個人エントリー'!$M70)</f>
      </c>
      <c r="D114" s="409">
        <f>IF('個人エントリー'!$O70="","",'個人エントリー'!$O70)</f>
      </c>
      <c r="E114" s="410"/>
      <c r="F114" s="261">
        <f>IF('個人エントリー'!$V70="","",'個人エントリー'!$V70)</f>
      </c>
      <c r="G114" s="314">
        <f>IF('個人エントリー'!$T70="","",'個人エントリー'!$T70)</f>
      </c>
      <c r="H114" s="315">
        <f>IF('個人エントリー'!$U70="","",'個人エントリー'!$U70)</f>
      </c>
      <c r="I114" s="165">
        <f>IF('個人エントリー'!$D70="","",'個人エントリー'!$H70)</f>
      </c>
      <c r="J114" s="166">
        <f>IF('個人エントリー'!$D70="","",'個人エントリー'!$F70)</f>
      </c>
      <c r="K114" s="159">
        <f>IF('個人エントリー'!$W70="","",'個人エントリー'!$W70)</f>
      </c>
      <c r="L114" s="261">
        <f>IF('個人エントリー'!$X70="","",'個人エントリー'!$X70)</f>
      </c>
      <c r="M114" s="256">
        <f>IF('個人エントリー'!$Y70="","",'個人エントリー'!$Y70)</f>
      </c>
      <c r="N114" s="279">
        <f>IF('個人エントリー'!$Z70="","",'個人エントリー'!$Z70)</f>
      </c>
      <c r="O114" s="252">
        <f>IF('個人エントリー'!$AD70="","",'個人エントリー'!$AD70)</f>
      </c>
    </row>
    <row r="115" spans="1:15" ht="24" customHeight="1">
      <c r="A115" s="201">
        <v>66</v>
      </c>
      <c r="B115" s="253"/>
      <c r="C115" s="253">
        <f>IF('個人エントリー'!$K71="","",'個人エントリー'!$K71&amp;'個人エントリー'!$L71&amp;'個人エントリー'!$M71)</f>
      </c>
      <c r="D115" s="405">
        <f>IF('個人エントリー'!$O71="","",'個人エントリー'!$O71)</f>
      </c>
      <c r="E115" s="406"/>
      <c r="F115" s="262">
        <f>IF('個人エントリー'!$V71="","",'個人エントリー'!$V71)</f>
      </c>
      <c r="G115" s="316">
        <f>IF('個人エントリー'!$T71="","",'個人エントリー'!$T71)</f>
      </c>
      <c r="H115" s="317">
        <f>IF('個人エントリー'!$U71="","",'個人エントリー'!$U71)</f>
      </c>
      <c r="I115" s="167">
        <f>IF('個人エントリー'!$D71="","",'個人エントリー'!$H71)</f>
      </c>
      <c r="J115" s="168">
        <f>IF('個人エントリー'!$D71="","",'個人エントリー'!$F71)</f>
      </c>
      <c r="K115" s="160">
        <f>IF('個人エントリー'!$W71="","",'個人エントリー'!$W71)</f>
      </c>
      <c r="L115" s="262">
        <f>IF('個人エントリー'!$X71="","",'個人エントリー'!$X71)</f>
      </c>
      <c r="M115" s="257">
        <f>IF('個人エントリー'!$Y71="","",'個人エントリー'!$Y71)</f>
      </c>
      <c r="N115" s="318">
        <f>IF('個人エントリー'!$Z71="","",'個人エントリー'!$Z71)</f>
      </c>
      <c r="O115" s="253">
        <f>IF('個人エントリー'!$AD71="","",'個人エントリー'!$AD71)</f>
      </c>
    </row>
    <row r="116" spans="1:15" ht="24" customHeight="1">
      <c r="A116" s="201">
        <v>67</v>
      </c>
      <c r="B116" s="251"/>
      <c r="C116" s="251">
        <f>IF('個人エントリー'!$K72="","",'個人エントリー'!$K72&amp;'個人エントリー'!$L72&amp;'個人エントリー'!$M72)</f>
      </c>
      <c r="D116" s="407">
        <f>IF('個人エントリー'!$O72="","",'個人エントリー'!$O72)</f>
      </c>
      <c r="E116" s="408"/>
      <c r="F116" s="260">
        <f>IF('個人エントリー'!$V72="","",'個人エントリー'!$V72)</f>
      </c>
      <c r="G116" s="312">
        <f>IF('個人エントリー'!$T72="","",'個人エントリー'!$T72)</f>
      </c>
      <c r="H116" s="313">
        <f>IF('個人エントリー'!$U72="","",'個人エントリー'!$U72)</f>
      </c>
      <c r="I116" s="163">
        <f>IF('個人エントリー'!$D72="","",'個人エントリー'!$H72)</f>
      </c>
      <c r="J116" s="164">
        <f>IF('個人エントリー'!$D72="","",'個人エントリー'!$F72)</f>
      </c>
      <c r="K116" s="158">
        <f>IF('個人エントリー'!$W72="","",'個人エントリー'!$W72)</f>
      </c>
      <c r="L116" s="260">
        <f>IF('個人エントリー'!$X72="","",'個人エントリー'!$X72)</f>
      </c>
      <c r="M116" s="255">
        <f>IF('個人エントリー'!$Y72="","",'個人エントリー'!$Y72)</f>
      </c>
      <c r="N116" s="278">
        <f>IF('個人エントリー'!$Z72="","",'個人エントリー'!$Z72)</f>
      </c>
      <c r="O116" s="251">
        <f>IF('個人エントリー'!$AD72="","",'個人エントリー'!$AD72)</f>
      </c>
    </row>
    <row r="117" spans="1:15" ht="24" customHeight="1">
      <c r="A117" s="201">
        <v>68</v>
      </c>
      <c r="B117" s="251"/>
      <c r="C117" s="251">
        <f>IF('個人エントリー'!$K73="","",'個人エントリー'!$K73&amp;'個人エントリー'!$L73&amp;'個人エントリー'!$M73)</f>
      </c>
      <c r="D117" s="407">
        <f>IF('個人エントリー'!$O73="","",'個人エントリー'!$O73)</f>
      </c>
      <c r="E117" s="408"/>
      <c r="F117" s="260">
        <f>IF('個人エントリー'!$V73="","",'個人エントリー'!$V73)</f>
      </c>
      <c r="G117" s="312">
        <f>IF('個人エントリー'!$T73="","",'個人エントリー'!$T73)</f>
      </c>
      <c r="H117" s="313">
        <f>IF('個人エントリー'!$U73="","",'個人エントリー'!$U73)</f>
      </c>
      <c r="I117" s="163">
        <f>IF('個人エントリー'!$D73="","",'個人エントリー'!$H73)</f>
      </c>
      <c r="J117" s="164">
        <f>IF('個人エントリー'!$D73="","",'個人エントリー'!$F73)</f>
      </c>
      <c r="K117" s="158">
        <f>IF('個人エントリー'!$W73="","",'個人エントリー'!$W73)</f>
      </c>
      <c r="L117" s="260">
        <f>IF('個人エントリー'!$X73="","",'個人エントリー'!$X73)</f>
      </c>
      <c r="M117" s="255">
        <f>IF('個人エントリー'!$Y73="","",'個人エントリー'!$Y73)</f>
      </c>
      <c r="N117" s="278">
        <f>IF('個人エントリー'!$Z73="","",'個人エントリー'!$Z73)</f>
      </c>
      <c r="O117" s="251">
        <f>IF('個人エントリー'!$AD73="","",'個人エントリー'!$AD73)</f>
      </c>
    </row>
    <row r="118" spans="1:15" ht="24" customHeight="1">
      <c r="A118" s="201">
        <v>69</v>
      </c>
      <c r="B118" s="251"/>
      <c r="C118" s="251">
        <f>IF('個人エントリー'!$K74="","",'個人エントリー'!$K74&amp;'個人エントリー'!$L74&amp;'個人エントリー'!$M74)</f>
      </c>
      <c r="D118" s="407">
        <f>IF('個人エントリー'!$O74="","",'個人エントリー'!$O74)</f>
      </c>
      <c r="E118" s="408"/>
      <c r="F118" s="260">
        <f>IF('個人エントリー'!$V74="","",'個人エントリー'!$V74)</f>
      </c>
      <c r="G118" s="312">
        <f>IF('個人エントリー'!$T74="","",'個人エントリー'!$T74)</f>
      </c>
      <c r="H118" s="313">
        <f>IF('個人エントリー'!$U74="","",'個人エントリー'!$U74)</f>
      </c>
      <c r="I118" s="163">
        <f>IF('個人エントリー'!$D74="","",'個人エントリー'!$H74)</f>
      </c>
      <c r="J118" s="164">
        <f>IF('個人エントリー'!$D74="","",'個人エントリー'!$F74)</f>
      </c>
      <c r="K118" s="158">
        <f>IF('個人エントリー'!$W74="","",'個人エントリー'!$W74)</f>
      </c>
      <c r="L118" s="260">
        <f>IF('個人エントリー'!$X74="","",'個人エントリー'!$X74)</f>
      </c>
      <c r="M118" s="255">
        <f>IF('個人エントリー'!$Y74="","",'個人エントリー'!$Y74)</f>
      </c>
      <c r="N118" s="278">
        <f>IF('個人エントリー'!$Z74="","",'個人エントリー'!$Z74)</f>
      </c>
      <c r="O118" s="251">
        <f>IF('個人エントリー'!$AD74="","",'個人エントリー'!$AD74)</f>
      </c>
    </row>
    <row r="119" spans="1:15" ht="24" customHeight="1">
      <c r="A119" s="201">
        <v>70</v>
      </c>
      <c r="B119" s="252"/>
      <c r="C119" s="252">
        <f>IF('個人エントリー'!$K75="","",'個人エントリー'!$K75&amp;'個人エントリー'!$L75&amp;'個人エントリー'!$M75)</f>
      </c>
      <c r="D119" s="409">
        <f>IF('個人エントリー'!$O75="","",'個人エントリー'!$O75)</f>
      </c>
      <c r="E119" s="410"/>
      <c r="F119" s="261">
        <f>IF('個人エントリー'!$V75="","",'個人エントリー'!$V75)</f>
      </c>
      <c r="G119" s="314">
        <f>IF('個人エントリー'!$T75="","",'個人エントリー'!$T75)</f>
      </c>
      <c r="H119" s="315">
        <f>IF('個人エントリー'!$U75="","",'個人エントリー'!$U75)</f>
      </c>
      <c r="I119" s="165">
        <f>IF('個人エントリー'!$D75="","",'個人エントリー'!$H75)</f>
      </c>
      <c r="J119" s="166">
        <f>IF('個人エントリー'!$D75="","",'個人エントリー'!$F75)</f>
      </c>
      <c r="K119" s="159">
        <f>IF('個人エントリー'!$W75="","",'個人エントリー'!$W75)</f>
      </c>
      <c r="L119" s="261">
        <f>IF('個人エントリー'!$X75="","",'個人エントリー'!$X75)</f>
      </c>
      <c r="M119" s="256">
        <f>IF('個人エントリー'!$Y75="","",'個人エントリー'!$Y75)</f>
      </c>
      <c r="N119" s="279">
        <f>IF('個人エントリー'!$Z75="","",'個人エントリー'!$Z75)</f>
      </c>
      <c r="O119" s="252">
        <f>IF('個人エントリー'!$AD75="","",'個人エントリー'!$AD75)</f>
      </c>
    </row>
    <row r="120" spans="1:15" ht="24" customHeight="1">
      <c r="A120" s="201">
        <v>71</v>
      </c>
      <c r="B120" s="253"/>
      <c r="C120" s="253">
        <f>IF('個人エントリー'!$K76="","",'個人エントリー'!$K76&amp;'個人エントリー'!$L76&amp;'個人エントリー'!$M76)</f>
      </c>
      <c r="D120" s="405">
        <f>IF('個人エントリー'!$O76="","",'個人エントリー'!$O76)</f>
      </c>
      <c r="E120" s="406"/>
      <c r="F120" s="262">
        <f>IF('個人エントリー'!$V76="","",'個人エントリー'!$V76)</f>
      </c>
      <c r="G120" s="316">
        <f>IF('個人エントリー'!$T76="","",'個人エントリー'!$T76)</f>
      </c>
      <c r="H120" s="317">
        <f>IF('個人エントリー'!$U76="","",'個人エントリー'!$U76)</f>
      </c>
      <c r="I120" s="167">
        <f>IF('個人エントリー'!$D76="","",'個人エントリー'!$H76)</f>
      </c>
      <c r="J120" s="168">
        <f>IF('個人エントリー'!$D76="","",'個人エントリー'!$F76)</f>
      </c>
      <c r="K120" s="160">
        <f>IF('個人エントリー'!$W76="","",'個人エントリー'!$W76)</f>
      </c>
      <c r="L120" s="262">
        <f>IF('個人エントリー'!$X76="","",'個人エントリー'!$X76)</f>
      </c>
      <c r="M120" s="257">
        <f>IF('個人エントリー'!$Y76="","",'個人エントリー'!$Y76)</f>
      </c>
      <c r="N120" s="318">
        <f>IF('個人エントリー'!$Z76="","",'個人エントリー'!$Z76)</f>
      </c>
      <c r="O120" s="253">
        <f>IF('個人エントリー'!$AD76="","",'個人エントリー'!$AD76)</f>
      </c>
    </row>
    <row r="121" spans="1:15" ht="24" customHeight="1">
      <c r="A121" s="201">
        <v>72</v>
      </c>
      <c r="B121" s="251"/>
      <c r="C121" s="251">
        <f>IF('個人エントリー'!$K77="","",'個人エントリー'!$K77&amp;'個人エントリー'!$L77&amp;'個人エントリー'!$M77)</f>
      </c>
      <c r="D121" s="407">
        <f>IF('個人エントリー'!$O77="","",'個人エントリー'!$O77)</f>
      </c>
      <c r="E121" s="408"/>
      <c r="F121" s="260">
        <f>IF('個人エントリー'!$V77="","",'個人エントリー'!$V77)</f>
      </c>
      <c r="G121" s="312">
        <f>IF('個人エントリー'!$T77="","",'個人エントリー'!$T77)</f>
      </c>
      <c r="H121" s="313">
        <f>IF('個人エントリー'!$U77="","",'個人エントリー'!$U77)</f>
      </c>
      <c r="I121" s="163">
        <f>IF('個人エントリー'!$D77="","",'個人エントリー'!$H77)</f>
      </c>
      <c r="J121" s="164">
        <f>IF('個人エントリー'!$D77="","",'個人エントリー'!$F77)</f>
      </c>
      <c r="K121" s="158">
        <f>IF('個人エントリー'!$W77="","",'個人エントリー'!$W77)</f>
      </c>
      <c r="L121" s="260">
        <f>IF('個人エントリー'!$X77="","",'個人エントリー'!$X77)</f>
      </c>
      <c r="M121" s="255">
        <f>IF('個人エントリー'!$Y77="","",'個人エントリー'!$Y77)</f>
      </c>
      <c r="N121" s="278">
        <f>IF('個人エントリー'!$Z77="","",'個人エントリー'!$Z77)</f>
      </c>
      <c r="O121" s="251">
        <f>IF('個人エントリー'!$AD77="","",'個人エントリー'!$AD77)</f>
      </c>
    </row>
    <row r="122" spans="1:15" ht="24" customHeight="1">
      <c r="A122" s="201">
        <v>73</v>
      </c>
      <c r="B122" s="251"/>
      <c r="C122" s="251">
        <f>IF('個人エントリー'!$K78="","",'個人エントリー'!$K78&amp;'個人エントリー'!$L78&amp;'個人エントリー'!$M78)</f>
      </c>
      <c r="D122" s="407">
        <f>IF('個人エントリー'!$O78="","",'個人エントリー'!$O78)</f>
      </c>
      <c r="E122" s="408"/>
      <c r="F122" s="260">
        <f>IF('個人エントリー'!$V78="","",'個人エントリー'!$V78)</f>
      </c>
      <c r="G122" s="312">
        <f>IF('個人エントリー'!$T78="","",'個人エントリー'!$T78)</f>
      </c>
      <c r="H122" s="313">
        <f>IF('個人エントリー'!$U78="","",'個人エントリー'!$U78)</f>
      </c>
      <c r="I122" s="163">
        <f>IF('個人エントリー'!$D78="","",'個人エントリー'!$H78)</f>
      </c>
      <c r="J122" s="164">
        <f>IF('個人エントリー'!$D78="","",'個人エントリー'!$F78)</f>
      </c>
      <c r="K122" s="158">
        <f>IF('個人エントリー'!$W78="","",'個人エントリー'!$W78)</f>
      </c>
      <c r="L122" s="260">
        <f>IF('個人エントリー'!$X78="","",'個人エントリー'!$X78)</f>
      </c>
      <c r="M122" s="255">
        <f>IF('個人エントリー'!$Y78="","",'個人エントリー'!$Y78)</f>
      </c>
      <c r="N122" s="278">
        <f>IF('個人エントリー'!$Z78="","",'個人エントリー'!$Z78)</f>
      </c>
      <c r="O122" s="251">
        <f>IF('個人エントリー'!$AD78="","",'個人エントリー'!$AD78)</f>
      </c>
    </row>
    <row r="123" spans="1:15" ht="24" customHeight="1">
      <c r="A123" s="201">
        <v>74</v>
      </c>
      <c r="B123" s="251"/>
      <c r="C123" s="251">
        <f>IF('個人エントリー'!$K79="","",'個人エントリー'!$K79&amp;'個人エントリー'!$L79&amp;'個人エントリー'!$M79)</f>
      </c>
      <c r="D123" s="407">
        <f>IF('個人エントリー'!$O79="","",'個人エントリー'!$O79)</f>
      </c>
      <c r="E123" s="408"/>
      <c r="F123" s="260">
        <f>IF('個人エントリー'!$V79="","",'個人エントリー'!$V79)</f>
      </c>
      <c r="G123" s="312">
        <f>IF('個人エントリー'!$T79="","",'個人エントリー'!$T79)</f>
      </c>
      <c r="H123" s="313">
        <f>IF('個人エントリー'!$U79="","",'個人エントリー'!$U79)</f>
      </c>
      <c r="I123" s="163">
        <f>IF('個人エントリー'!$D79="","",'個人エントリー'!$H79)</f>
      </c>
      <c r="J123" s="164">
        <f>IF('個人エントリー'!$D79="","",'個人エントリー'!$F79)</f>
      </c>
      <c r="K123" s="158">
        <f>IF('個人エントリー'!$W79="","",'個人エントリー'!$W79)</f>
      </c>
      <c r="L123" s="260">
        <f>IF('個人エントリー'!$X79="","",'個人エントリー'!$X79)</f>
      </c>
      <c r="M123" s="255">
        <f>IF('個人エントリー'!$Y79="","",'個人エントリー'!$Y79)</f>
      </c>
      <c r="N123" s="278">
        <f>IF('個人エントリー'!$Z79="","",'個人エントリー'!$Z79)</f>
      </c>
      <c r="O123" s="251">
        <f>IF('個人エントリー'!$AD79="","",'個人エントリー'!$AD79)</f>
      </c>
    </row>
    <row r="124" spans="1:15" ht="24" customHeight="1">
      <c r="A124" s="201">
        <v>75</v>
      </c>
      <c r="B124" s="252"/>
      <c r="C124" s="252">
        <f>IF('個人エントリー'!$K80="","",'個人エントリー'!$K80&amp;'個人エントリー'!$L80&amp;'個人エントリー'!$M80)</f>
      </c>
      <c r="D124" s="409">
        <f>IF('個人エントリー'!$O80="","",'個人エントリー'!$O80)</f>
      </c>
      <c r="E124" s="410"/>
      <c r="F124" s="261">
        <f>IF('個人エントリー'!$V80="","",'個人エントリー'!$V80)</f>
      </c>
      <c r="G124" s="314">
        <f>IF('個人エントリー'!$T80="","",'個人エントリー'!$T80)</f>
      </c>
      <c r="H124" s="315">
        <f>IF('個人エントリー'!$U80="","",'個人エントリー'!$U80)</f>
      </c>
      <c r="I124" s="165">
        <f>IF('個人エントリー'!$D80="","",'個人エントリー'!$H80)</f>
      </c>
      <c r="J124" s="166">
        <f>IF('個人エントリー'!$D80="","",'個人エントリー'!$F80)</f>
      </c>
      <c r="K124" s="159">
        <f>IF('個人エントリー'!$W80="","",'個人エントリー'!$W80)</f>
      </c>
      <c r="L124" s="261">
        <f>IF('個人エントリー'!$X80="","",'個人エントリー'!$X80)</f>
      </c>
      <c r="M124" s="256">
        <f>IF('個人エントリー'!$Y80="","",'個人エントリー'!$Y80)</f>
      </c>
      <c r="N124" s="279">
        <f>IF('個人エントリー'!$Z80="","",'個人エントリー'!$Z80)</f>
      </c>
      <c r="O124" s="252">
        <f>IF('個人エントリー'!$AD80="","",'個人エントリー'!$AD80)</f>
      </c>
    </row>
    <row r="125" spans="1:10" ht="24" customHeight="1">
      <c r="A125" s="1" t="s">
        <v>129</v>
      </c>
      <c r="J125" s="1" t="s">
        <v>880</v>
      </c>
    </row>
    <row r="126" spans="1:14" ht="24" customHeight="1">
      <c r="A126" s="9" t="s">
        <v>130</v>
      </c>
      <c r="N126" s="9" t="s">
        <v>131</v>
      </c>
    </row>
    <row r="127" spans="1:15" ht="24" customHeight="1" thickBot="1">
      <c r="A127" s="202"/>
      <c r="B127" s="49">
        <f>IF('基本データ'!$C$9="","",'基本データ'!$C$9)</f>
      </c>
      <c r="C127" s="17"/>
      <c r="D127" s="17"/>
      <c r="E127" s="17"/>
      <c r="F127" s="17"/>
      <c r="G127" s="17"/>
      <c r="H127" s="17"/>
      <c r="I127" s="18"/>
      <c r="J127" s="17"/>
      <c r="K127" s="17"/>
      <c r="L127" s="17" t="s">
        <v>874</v>
      </c>
      <c r="M127" s="17"/>
      <c r="N127" s="411">
        <f>IF('基本データ'!$J$5="","",'基本データ'!$J$5)</f>
      </c>
      <c r="O127" s="411"/>
    </row>
    <row r="128" ht="24" customHeight="1"/>
    <row r="129" spans="2:15" ht="24" customHeight="1">
      <c r="B129" s="14" t="s">
        <v>266</v>
      </c>
      <c r="C129" s="14" t="s">
        <v>267</v>
      </c>
      <c r="D129" s="412" t="s">
        <v>329</v>
      </c>
      <c r="E129" s="413"/>
      <c r="F129" s="15" t="s">
        <v>833</v>
      </c>
      <c r="G129" s="157" t="s">
        <v>5</v>
      </c>
      <c r="H129" s="16" t="s">
        <v>830</v>
      </c>
      <c r="I129" s="14" t="s">
        <v>3</v>
      </c>
      <c r="J129" s="50" t="s">
        <v>4</v>
      </c>
      <c r="K129" s="412" t="s">
        <v>328</v>
      </c>
      <c r="L129" s="414"/>
      <c r="M129" s="414"/>
      <c r="N129" s="50" t="s">
        <v>810</v>
      </c>
      <c r="O129" s="14" t="s">
        <v>16</v>
      </c>
    </row>
    <row r="130" spans="1:15" ht="24" customHeight="1">
      <c r="A130" s="201">
        <v>76</v>
      </c>
      <c r="B130" s="250"/>
      <c r="C130" s="250">
        <f>IF('個人エントリー'!$K81="","",'個人エントリー'!$K81&amp;'個人エントリー'!$L81&amp;'個人エントリー'!$M81)</f>
      </c>
      <c r="D130" s="405">
        <f>IF('個人エントリー'!$O81="","",'個人エントリー'!$O81)</f>
      </c>
      <c r="E130" s="406"/>
      <c r="F130" s="259">
        <f>IF('個人エントリー'!$V81="","",'個人エントリー'!$V81)</f>
      </c>
      <c r="G130" s="308">
        <f>IF('個人エントリー'!$T81="","",'個人エントリー'!$T81)</f>
      </c>
      <c r="H130" s="309">
        <f>IF('個人エントリー'!$U81="","",'個人エントリー'!$U81)</f>
      </c>
      <c r="I130" s="161">
        <f>IF('個人エントリー'!$D81="","",'個人エントリー'!$H81)</f>
      </c>
      <c r="J130" s="162">
        <f>IF('個人エントリー'!$D81="","",'個人エントリー'!$F81)</f>
      </c>
      <c r="K130" s="171">
        <f>IF('個人エントリー'!$W81="","",'個人エントリー'!$W81)</f>
      </c>
      <c r="L130" s="259">
        <f>IF('個人エントリー'!$X81="","",'個人エントリー'!$X81)</f>
      </c>
      <c r="M130" s="254">
        <f>IF('個人エントリー'!$Y81="","",'個人エントリー'!$Y81)</f>
      </c>
      <c r="N130" s="310">
        <f>IF('個人エントリー'!$Z81="","",'個人エントリー'!$Z81)</f>
      </c>
      <c r="O130" s="311">
        <f>IF('個人エントリー'!$AD81="","",'個人エントリー'!$AD81)</f>
      </c>
    </row>
    <row r="131" spans="1:15" ht="24" customHeight="1">
      <c r="A131" s="201">
        <v>77</v>
      </c>
      <c r="B131" s="251"/>
      <c r="C131" s="251">
        <f>IF('個人エントリー'!$K82="","",'個人エントリー'!$K82&amp;'個人エントリー'!$L82&amp;'個人エントリー'!$M82)</f>
      </c>
      <c r="D131" s="407">
        <f>IF('個人エントリー'!$O82="","",'個人エントリー'!$O82)</f>
      </c>
      <c r="E131" s="408"/>
      <c r="F131" s="260">
        <f>IF('個人エントリー'!$V82="","",'個人エントリー'!$V82)</f>
      </c>
      <c r="G131" s="312">
        <f>IF('個人エントリー'!$T82="","",'個人エントリー'!$T82)</f>
      </c>
      <c r="H131" s="313">
        <f>IF('個人エントリー'!$U82="","",'個人エントリー'!$U82)</f>
      </c>
      <c r="I131" s="163">
        <f>IF('個人エントリー'!$D82="","",'個人エントリー'!$H82)</f>
      </c>
      <c r="J131" s="164">
        <f>IF('個人エントリー'!$D82="","",'個人エントリー'!$F82)</f>
      </c>
      <c r="K131" s="158">
        <f>IF('個人エントリー'!$W82="","",'個人エントリー'!$W82)</f>
      </c>
      <c r="L131" s="260">
        <f>IF('個人エントリー'!$X82="","",'個人エントリー'!$X82)</f>
      </c>
      <c r="M131" s="255">
        <f>IF('個人エントリー'!$Y82="","",'個人エントリー'!$Y82)</f>
      </c>
      <c r="N131" s="278">
        <f>IF('個人エントリー'!$Z82="","",'個人エントリー'!$Z82)</f>
      </c>
      <c r="O131" s="251">
        <f>IF('個人エントリー'!$AD82="","",'個人エントリー'!$AD82)</f>
      </c>
    </row>
    <row r="132" spans="1:15" ht="24" customHeight="1">
      <c r="A132" s="201">
        <v>78</v>
      </c>
      <c r="B132" s="251"/>
      <c r="C132" s="251">
        <f>IF('個人エントリー'!$K83="","",'個人エントリー'!$K83&amp;'個人エントリー'!$L83&amp;'個人エントリー'!$M83)</f>
      </c>
      <c r="D132" s="407">
        <f>IF('個人エントリー'!$O83="","",'個人エントリー'!$O83)</f>
      </c>
      <c r="E132" s="408"/>
      <c r="F132" s="260">
        <f>IF('個人エントリー'!$V83="","",'個人エントリー'!$V83)</f>
      </c>
      <c r="G132" s="312">
        <f>IF('個人エントリー'!$T83="","",'個人エントリー'!$T83)</f>
      </c>
      <c r="H132" s="313">
        <f>IF('個人エントリー'!$U83="","",'個人エントリー'!$U83)</f>
      </c>
      <c r="I132" s="163">
        <f>IF('個人エントリー'!$D83="","",'個人エントリー'!$H83)</f>
      </c>
      <c r="J132" s="164">
        <f>IF('個人エントリー'!$D83="","",'個人エントリー'!$F83)</f>
      </c>
      <c r="K132" s="158">
        <f>IF('個人エントリー'!$W83="","",'個人エントリー'!$W83)</f>
      </c>
      <c r="L132" s="260">
        <f>IF('個人エントリー'!$X83="","",'個人エントリー'!$X83)</f>
      </c>
      <c r="M132" s="255">
        <f>IF('個人エントリー'!$Y83="","",'個人エントリー'!$Y83)</f>
      </c>
      <c r="N132" s="278">
        <f>IF('個人エントリー'!$Z83="","",'個人エントリー'!$Z83)</f>
      </c>
      <c r="O132" s="251">
        <f>IF('個人エントリー'!$AD83="","",'個人エントリー'!$AD83)</f>
      </c>
    </row>
    <row r="133" spans="1:15" ht="24" customHeight="1">
      <c r="A133" s="201">
        <v>79</v>
      </c>
      <c r="B133" s="251"/>
      <c r="C133" s="251">
        <f>IF('個人エントリー'!$K84="","",'個人エントリー'!$K84&amp;'個人エントリー'!$L84&amp;'個人エントリー'!$M84)</f>
      </c>
      <c r="D133" s="407">
        <f>IF('個人エントリー'!$O84="","",'個人エントリー'!$O84)</f>
      </c>
      <c r="E133" s="408"/>
      <c r="F133" s="260">
        <f>IF('個人エントリー'!$V84="","",'個人エントリー'!$V84)</f>
      </c>
      <c r="G133" s="312">
        <f>IF('個人エントリー'!$T84="","",'個人エントリー'!$T84)</f>
      </c>
      <c r="H133" s="313">
        <f>IF('個人エントリー'!$U84="","",'個人エントリー'!$U84)</f>
      </c>
      <c r="I133" s="163">
        <f>IF('個人エントリー'!$D84="","",'個人エントリー'!$H84)</f>
      </c>
      <c r="J133" s="164">
        <f>IF('個人エントリー'!$D84="","",'個人エントリー'!$F84)</f>
      </c>
      <c r="K133" s="158">
        <f>IF('個人エントリー'!$W84="","",'個人エントリー'!$W84)</f>
      </c>
      <c r="L133" s="260">
        <f>IF('個人エントリー'!$X84="","",'個人エントリー'!$X84)</f>
      </c>
      <c r="M133" s="255">
        <f>IF('個人エントリー'!$Y84="","",'個人エントリー'!$Y84)</f>
      </c>
      <c r="N133" s="278">
        <f>IF('個人エントリー'!$Z84="","",'個人エントリー'!$Z84)</f>
      </c>
      <c r="O133" s="251">
        <f>IF('個人エントリー'!$AD84="","",'個人エントリー'!$AD84)</f>
      </c>
    </row>
    <row r="134" spans="1:15" ht="24" customHeight="1">
      <c r="A134" s="201">
        <v>80</v>
      </c>
      <c r="B134" s="252"/>
      <c r="C134" s="252">
        <f>IF('個人エントリー'!$K85="","",'個人エントリー'!$K85&amp;'個人エントリー'!$L85&amp;'個人エントリー'!$M85)</f>
      </c>
      <c r="D134" s="409">
        <f>IF('個人エントリー'!$O85="","",'個人エントリー'!$O85)</f>
      </c>
      <c r="E134" s="410"/>
      <c r="F134" s="261">
        <f>IF('個人エントリー'!$V85="","",'個人エントリー'!$V85)</f>
      </c>
      <c r="G134" s="314">
        <f>IF('個人エントリー'!$T85="","",'個人エントリー'!$T85)</f>
      </c>
      <c r="H134" s="315">
        <f>IF('個人エントリー'!$U85="","",'個人エントリー'!$U85)</f>
      </c>
      <c r="I134" s="165">
        <f>IF('個人エントリー'!$D85="","",'個人エントリー'!$H85)</f>
      </c>
      <c r="J134" s="166">
        <f>IF('個人エントリー'!$D85="","",'個人エントリー'!$F85)</f>
      </c>
      <c r="K134" s="159">
        <f>IF('個人エントリー'!$W85="","",'個人エントリー'!$W85)</f>
      </c>
      <c r="L134" s="261">
        <f>IF('個人エントリー'!$X85="","",'個人エントリー'!$X85)</f>
      </c>
      <c r="M134" s="256">
        <f>IF('個人エントリー'!$Y85="","",'個人エントリー'!$Y85)</f>
      </c>
      <c r="N134" s="279">
        <f>IF('個人エントリー'!$Z85="","",'個人エントリー'!$Z85)</f>
      </c>
      <c r="O134" s="252">
        <f>IF('個人エントリー'!$AD85="","",'個人エントリー'!$AD85)</f>
      </c>
    </row>
    <row r="135" spans="1:15" ht="24" customHeight="1">
      <c r="A135" s="201">
        <v>81</v>
      </c>
      <c r="B135" s="253"/>
      <c r="C135" s="253">
        <f>IF('個人エントリー'!$K86="","",'個人エントリー'!$K86&amp;'個人エントリー'!$L86&amp;'個人エントリー'!$M86)</f>
      </c>
      <c r="D135" s="405">
        <f>IF('個人エントリー'!$O86="","",'個人エントリー'!$O86)</f>
      </c>
      <c r="E135" s="406"/>
      <c r="F135" s="262">
        <f>IF('個人エントリー'!$V86="","",'個人エントリー'!$V86)</f>
      </c>
      <c r="G135" s="316">
        <f>IF('個人エントリー'!$T86="","",'個人エントリー'!$T86)</f>
      </c>
      <c r="H135" s="317">
        <f>IF('個人エントリー'!$U86="","",'個人エントリー'!$U86)</f>
      </c>
      <c r="I135" s="167">
        <f>IF('個人エントリー'!$D86="","",'個人エントリー'!$H86)</f>
      </c>
      <c r="J135" s="168">
        <f>IF('個人エントリー'!$D86="","",'個人エントリー'!$F86)</f>
      </c>
      <c r="K135" s="160">
        <f>IF('個人エントリー'!$W86="","",'個人エントリー'!$W86)</f>
      </c>
      <c r="L135" s="262">
        <f>IF('個人エントリー'!$X86="","",'個人エントリー'!$X86)</f>
      </c>
      <c r="M135" s="257">
        <f>IF('個人エントリー'!$Y86="","",'個人エントリー'!$Y86)</f>
      </c>
      <c r="N135" s="318">
        <f>IF('個人エントリー'!$Z86="","",'個人エントリー'!$Z86)</f>
      </c>
      <c r="O135" s="253">
        <f>IF('個人エントリー'!$AD86="","",'個人エントリー'!$AD86)</f>
      </c>
    </row>
    <row r="136" spans="1:15" ht="24" customHeight="1">
      <c r="A136" s="201">
        <v>82</v>
      </c>
      <c r="B136" s="251"/>
      <c r="C136" s="251">
        <f>IF('個人エントリー'!$K87="","",'個人エントリー'!$K87&amp;'個人エントリー'!$L87&amp;'個人エントリー'!$M87)</f>
      </c>
      <c r="D136" s="407">
        <f>IF('個人エントリー'!$O87="","",'個人エントリー'!$O87)</f>
      </c>
      <c r="E136" s="408"/>
      <c r="F136" s="260">
        <f>IF('個人エントリー'!$V87="","",'個人エントリー'!$V87)</f>
      </c>
      <c r="G136" s="312">
        <f>IF('個人エントリー'!$T87="","",'個人エントリー'!$T87)</f>
      </c>
      <c r="H136" s="313">
        <f>IF('個人エントリー'!$U87="","",'個人エントリー'!$U87)</f>
      </c>
      <c r="I136" s="163">
        <f>IF('個人エントリー'!$D87="","",'個人エントリー'!$H87)</f>
      </c>
      <c r="J136" s="164">
        <f>IF('個人エントリー'!$D87="","",'個人エントリー'!$F87)</f>
      </c>
      <c r="K136" s="158">
        <f>IF('個人エントリー'!$W87="","",'個人エントリー'!$W87)</f>
      </c>
      <c r="L136" s="260">
        <f>IF('個人エントリー'!$X87="","",'個人エントリー'!$X87)</f>
      </c>
      <c r="M136" s="255">
        <f>IF('個人エントリー'!$Y87="","",'個人エントリー'!$Y87)</f>
      </c>
      <c r="N136" s="278">
        <f>IF('個人エントリー'!$Z87="","",'個人エントリー'!$Z87)</f>
      </c>
      <c r="O136" s="251">
        <f>IF('個人エントリー'!$AD87="","",'個人エントリー'!$AD87)</f>
      </c>
    </row>
    <row r="137" spans="1:15" ht="24" customHeight="1">
      <c r="A137" s="201">
        <v>83</v>
      </c>
      <c r="B137" s="251"/>
      <c r="C137" s="251">
        <f>IF('個人エントリー'!$K88="","",'個人エントリー'!$K88&amp;'個人エントリー'!$L88&amp;'個人エントリー'!$M88)</f>
      </c>
      <c r="D137" s="407">
        <f>IF('個人エントリー'!$O88="","",'個人エントリー'!$O88)</f>
      </c>
      <c r="E137" s="408"/>
      <c r="F137" s="260">
        <f>IF('個人エントリー'!$V88="","",'個人エントリー'!$V88)</f>
      </c>
      <c r="G137" s="312">
        <f>IF('個人エントリー'!$T88="","",'個人エントリー'!$T88)</f>
      </c>
      <c r="H137" s="313">
        <f>IF('個人エントリー'!$U88="","",'個人エントリー'!$U88)</f>
      </c>
      <c r="I137" s="163">
        <f>IF('個人エントリー'!$D88="","",'個人エントリー'!$H88)</f>
      </c>
      <c r="J137" s="164">
        <f>IF('個人エントリー'!$D88="","",'個人エントリー'!$F88)</f>
      </c>
      <c r="K137" s="158">
        <f>IF('個人エントリー'!$W88="","",'個人エントリー'!$W88)</f>
      </c>
      <c r="L137" s="260">
        <f>IF('個人エントリー'!$X88="","",'個人エントリー'!$X88)</f>
      </c>
      <c r="M137" s="255">
        <f>IF('個人エントリー'!$Y88="","",'個人エントリー'!$Y88)</f>
      </c>
      <c r="N137" s="278">
        <f>IF('個人エントリー'!$Z88="","",'個人エントリー'!$Z88)</f>
      </c>
      <c r="O137" s="251">
        <f>IF('個人エントリー'!$AD88="","",'個人エントリー'!$AD88)</f>
      </c>
    </row>
    <row r="138" spans="1:15" ht="24" customHeight="1">
      <c r="A138" s="201">
        <v>84</v>
      </c>
      <c r="B138" s="251"/>
      <c r="C138" s="251">
        <f>IF('個人エントリー'!$K89="","",'個人エントリー'!$K89&amp;'個人エントリー'!$L89&amp;'個人エントリー'!$M89)</f>
      </c>
      <c r="D138" s="407">
        <f>IF('個人エントリー'!$O89="","",'個人エントリー'!$O89)</f>
      </c>
      <c r="E138" s="408"/>
      <c r="F138" s="260">
        <f>IF('個人エントリー'!$V89="","",'個人エントリー'!$V89)</f>
      </c>
      <c r="G138" s="312">
        <f>IF('個人エントリー'!$T89="","",'個人エントリー'!$T89)</f>
      </c>
      <c r="H138" s="313">
        <f>IF('個人エントリー'!$U89="","",'個人エントリー'!$U89)</f>
      </c>
      <c r="I138" s="163">
        <f>IF('個人エントリー'!$D89="","",'個人エントリー'!$H89)</f>
      </c>
      <c r="J138" s="164">
        <f>IF('個人エントリー'!$D89="","",'個人エントリー'!$F89)</f>
      </c>
      <c r="K138" s="158">
        <f>IF('個人エントリー'!$W89="","",'個人エントリー'!$W89)</f>
      </c>
      <c r="L138" s="260">
        <f>IF('個人エントリー'!$X89="","",'個人エントリー'!$X89)</f>
      </c>
      <c r="M138" s="255">
        <f>IF('個人エントリー'!$Y89="","",'個人エントリー'!$Y89)</f>
      </c>
      <c r="N138" s="278">
        <f>IF('個人エントリー'!$Z89="","",'個人エントリー'!$Z89)</f>
      </c>
      <c r="O138" s="251">
        <f>IF('個人エントリー'!$AD89="","",'個人エントリー'!$AD89)</f>
      </c>
    </row>
    <row r="139" spans="1:15" ht="24" customHeight="1">
      <c r="A139" s="201">
        <v>85</v>
      </c>
      <c r="B139" s="252"/>
      <c r="C139" s="252">
        <f>IF('個人エントリー'!$K90="","",'個人エントリー'!$K90&amp;'個人エントリー'!$L90&amp;'個人エントリー'!$M90)</f>
      </c>
      <c r="D139" s="409">
        <f>IF('個人エントリー'!$O90="","",'個人エントリー'!$O90)</f>
      </c>
      <c r="E139" s="410"/>
      <c r="F139" s="261">
        <f>IF('個人エントリー'!$V90="","",'個人エントリー'!$V90)</f>
      </c>
      <c r="G139" s="314">
        <f>IF('個人エントリー'!$T90="","",'個人エントリー'!$T90)</f>
      </c>
      <c r="H139" s="315">
        <f>IF('個人エントリー'!$U90="","",'個人エントリー'!$U90)</f>
      </c>
      <c r="I139" s="165">
        <f>IF('個人エントリー'!$D90="","",'個人エントリー'!$H90)</f>
      </c>
      <c r="J139" s="166">
        <f>IF('個人エントリー'!$D90="","",'個人エントリー'!$F90)</f>
      </c>
      <c r="K139" s="159">
        <f>IF('個人エントリー'!$W90="","",'個人エントリー'!$W90)</f>
      </c>
      <c r="L139" s="261">
        <f>IF('個人エントリー'!$X90="","",'個人エントリー'!$X90)</f>
      </c>
      <c r="M139" s="256">
        <f>IF('個人エントリー'!$Y90="","",'個人エントリー'!$Y90)</f>
      </c>
      <c r="N139" s="279">
        <f>IF('個人エントリー'!$Z90="","",'個人エントリー'!$Z90)</f>
      </c>
      <c r="O139" s="252">
        <f>IF('個人エントリー'!$AD90="","",'個人エントリー'!$AD90)</f>
      </c>
    </row>
    <row r="140" spans="1:15" ht="24" customHeight="1">
      <c r="A140" s="201">
        <v>86</v>
      </c>
      <c r="B140" s="250"/>
      <c r="C140" s="250">
        <f>IF('個人エントリー'!$K91="","",'個人エントリー'!$K91&amp;'個人エントリー'!$L91&amp;'個人エントリー'!$M91)</f>
      </c>
      <c r="D140" s="405">
        <f>IF('個人エントリー'!$O91="","",'個人エントリー'!$O91)</f>
      </c>
      <c r="E140" s="406"/>
      <c r="F140" s="259">
        <f>IF('個人エントリー'!$V91="","",'個人エントリー'!$V91)</f>
      </c>
      <c r="G140" s="308">
        <f>IF('個人エントリー'!$T91="","",'個人エントリー'!$T91)</f>
      </c>
      <c r="H140" s="309">
        <f>IF('個人エントリー'!$U91="","",'個人エントリー'!$U91)</f>
      </c>
      <c r="I140" s="161">
        <f>IF('個人エントリー'!$D91="","",'個人エントリー'!$H91)</f>
      </c>
      <c r="J140" s="162">
        <f>IF('個人エントリー'!$D91="","",'個人エントリー'!$F91)</f>
      </c>
      <c r="K140" s="171">
        <f>IF('個人エントリー'!$W91="","",'個人エントリー'!$W91)</f>
      </c>
      <c r="L140" s="259">
        <f>IF('個人エントリー'!$X91="","",'個人エントリー'!$X91)</f>
      </c>
      <c r="M140" s="254">
        <f>IF('個人エントリー'!$Y91="","",'個人エントリー'!$Y91)</f>
      </c>
      <c r="N140" s="310">
        <f>IF('個人エントリー'!$Z91="","",'個人エントリー'!$Z91)</f>
      </c>
      <c r="O140" s="311">
        <f>IF('個人エントリー'!$AD91="","",'個人エントリー'!$AD91)</f>
      </c>
    </row>
    <row r="141" spans="1:15" ht="24" customHeight="1">
      <c r="A141" s="201">
        <v>87</v>
      </c>
      <c r="B141" s="251"/>
      <c r="C141" s="251">
        <f>IF('個人エントリー'!$K92="","",'個人エントリー'!$K92&amp;'個人エントリー'!$L92&amp;'個人エントリー'!$M92)</f>
      </c>
      <c r="D141" s="407">
        <f>IF('個人エントリー'!$O92="","",'個人エントリー'!$O92)</f>
      </c>
      <c r="E141" s="408"/>
      <c r="F141" s="260">
        <f>IF('個人エントリー'!$V92="","",'個人エントリー'!$V92)</f>
      </c>
      <c r="G141" s="312">
        <f>IF('個人エントリー'!$T92="","",'個人エントリー'!$T92)</f>
      </c>
      <c r="H141" s="313">
        <f>IF('個人エントリー'!$U92="","",'個人エントリー'!$U92)</f>
      </c>
      <c r="I141" s="163">
        <f>IF('個人エントリー'!$D92="","",'個人エントリー'!$H92)</f>
      </c>
      <c r="J141" s="164">
        <f>IF('個人エントリー'!$D92="","",'個人エントリー'!$F92)</f>
      </c>
      <c r="K141" s="158">
        <f>IF('個人エントリー'!$W92="","",'個人エントリー'!$W92)</f>
      </c>
      <c r="L141" s="260">
        <f>IF('個人エントリー'!$X92="","",'個人エントリー'!$X92)</f>
      </c>
      <c r="M141" s="255">
        <f>IF('個人エントリー'!$Y92="","",'個人エントリー'!$Y92)</f>
      </c>
      <c r="N141" s="278">
        <f>IF('個人エントリー'!$Z92="","",'個人エントリー'!$Z92)</f>
      </c>
      <c r="O141" s="251">
        <f>IF('個人エントリー'!$AD92="","",'個人エントリー'!$AD92)</f>
      </c>
    </row>
    <row r="142" spans="1:15" ht="24" customHeight="1">
      <c r="A142" s="201">
        <v>88</v>
      </c>
      <c r="B142" s="251"/>
      <c r="C142" s="251">
        <f>IF('個人エントリー'!$K93="","",'個人エントリー'!$K93&amp;'個人エントリー'!$L93&amp;'個人エントリー'!$M93)</f>
      </c>
      <c r="D142" s="407">
        <f>IF('個人エントリー'!$O93="","",'個人エントリー'!$O93)</f>
      </c>
      <c r="E142" s="408"/>
      <c r="F142" s="260">
        <f>IF('個人エントリー'!$V93="","",'個人エントリー'!$V93)</f>
      </c>
      <c r="G142" s="312">
        <f>IF('個人エントリー'!$T93="","",'個人エントリー'!$T93)</f>
      </c>
      <c r="H142" s="313">
        <f>IF('個人エントリー'!$U93="","",'個人エントリー'!$U93)</f>
      </c>
      <c r="I142" s="163">
        <f>IF('個人エントリー'!$D93="","",'個人エントリー'!$H93)</f>
      </c>
      <c r="J142" s="164">
        <f>IF('個人エントリー'!$D93="","",'個人エントリー'!$F93)</f>
      </c>
      <c r="K142" s="158">
        <f>IF('個人エントリー'!$W93="","",'個人エントリー'!$W93)</f>
      </c>
      <c r="L142" s="260">
        <f>IF('個人エントリー'!$X93="","",'個人エントリー'!$X93)</f>
      </c>
      <c r="M142" s="255">
        <f>IF('個人エントリー'!$Y93="","",'個人エントリー'!$Y93)</f>
      </c>
      <c r="N142" s="278">
        <f>IF('個人エントリー'!$Z93="","",'個人エントリー'!$Z93)</f>
      </c>
      <c r="O142" s="251">
        <f>IF('個人エントリー'!$AD93="","",'個人エントリー'!$AD93)</f>
      </c>
    </row>
    <row r="143" spans="1:15" ht="24" customHeight="1">
      <c r="A143" s="201">
        <v>89</v>
      </c>
      <c r="B143" s="251"/>
      <c r="C143" s="251">
        <f>IF('個人エントリー'!$K94="","",'個人エントリー'!$K94&amp;'個人エントリー'!$L94&amp;'個人エントリー'!$M94)</f>
      </c>
      <c r="D143" s="407">
        <f>IF('個人エントリー'!$O94="","",'個人エントリー'!$O94)</f>
      </c>
      <c r="E143" s="408"/>
      <c r="F143" s="260">
        <f>IF('個人エントリー'!$V94="","",'個人エントリー'!$V94)</f>
      </c>
      <c r="G143" s="312">
        <f>IF('個人エントリー'!$T94="","",'個人エントリー'!$T94)</f>
      </c>
      <c r="H143" s="313">
        <f>IF('個人エントリー'!$U94="","",'個人エントリー'!$U94)</f>
      </c>
      <c r="I143" s="163">
        <f>IF('個人エントリー'!$D94="","",'個人エントリー'!$H94)</f>
      </c>
      <c r="J143" s="164">
        <f>IF('個人エントリー'!$D94="","",'個人エントリー'!$F94)</f>
      </c>
      <c r="K143" s="158">
        <f>IF('個人エントリー'!$W94="","",'個人エントリー'!$W94)</f>
      </c>
      <c r="L143" s="260">
        <f>IF('個人エントリー'!$X94="","",'個人エントリー'!$X94)</f>
      </c>
      <c r="M143" s="255">
        <f>IF('個人エントリー'!$Y94="","",'個人エントリー'!$Y94)</f>
      </c>
      <c r="N143" s="278">
        <f>IF('個人エントリー'!$Z94="","",'個人エントリー'!$Z94)</f>
      </c>
      <c r="O143" s="251">
        <f>IF('個人エントリー'!$AD94="","",'個人エントリー'!$AD94)</f>
      </c>
    </row>
    <row r="144" spans="1:15" ht="24" customHeight="1">
      <c r="A144" s="201">
        <v>90</v>
      </c>
      <c r="B144" s="252"/>
      <c r="C144" s="252">
        <f>IF('個人エントリー'!$K95="","",'個人エントリー'!$K95&amp;'個人エントリー'!$L95&amp;'個人エントリー'!$M95)</f>
      </c>
      <c r="D144" s="409">
        <f>IF('個人エントリー'!$O95="","",'個人エントリー'!$O95)</f>
      </c>
      <c r="E144" s="410"/>
      <c r="F144" s="261">
        <f>IF('個人エントリー'!$V95="","",'個人エントリー'!$V95)</f>
      </c>
      <c r="G144" s="314">
        <f>IF('個人エントリー'!$T95="","",'個人エントリー'!$T95)</f>
      </c>
      <c r="H144" s="315">
        <f>IF('個人エントリー'!$U95="","",'個人エントリー'!$U95)</f>
      </c>
      <c r="I144" s="165">
        <f>IF('個人エントリー'!$D95="","",'個人エントリー'!$H95)</f>
      </c>
      <c r="J144" s="166">
        <f>IF('個人エントリー'!$D95="","",'個人エントリー'!$F95)</f>
      </c>
      <c r="K144" s="159">
        <f>IF('個人エントリー'!$W95="","",'個人エントリー'!$W95)</f>
      </c>
      <c r="L144" s="261">
        <f>IF('個人エントリー'!$X95="","",'個人エントリー'!$X95)</f>
      </c>
      <c r="M144" s="256">
        <f>IF('個人エントリー'!$Y95="","",'個人エントリー'!$Y95)</f>
      </c>
      <c r="N144" s="279">
        <f>IF('個人エントリー'!$Z95="","",'個人エントリー'!$Z95)</f>
      </c>
      <c r="O144" s="252">
        <f>IF('個人エントリー'!$AD95="","",'個人エントリー'!$AD95)</f>
      </c>
    </row>
    <row r="145" spans="1:15" ht="24" customHeight="1">
      <c r="A145" s="201">
        <v>91</v>
      </c>
      <c r="B145" s="253"/>
      <c r="C145" s="253">
        <f>IF('個人エントリー'!$K96="","",'個人エントリー'!$K96&amp;'個人エントリー'!$L96&amp;'個人エントリー'!$M96)</f>
      </c>
      <c r="D145" s="405">
        <f>IF('個人エントリー'!$O96="","",'個人エントリー'!$O96)</f>
      </c>
      <c r="E145" s="406"/>
      <c r="F145" s="262">
        <f>IF('個人エントリー'!$V96="","",'個人エントリー'!$V96)</f>
      </c>
      <c r="G145" s="316">
        <f>IF('個人エントリー'!$T96="","",'個人エントリー'!$T96)</f>
      </c>
      <c r="H145" s="317">
        <f>IF('個人エントリー'!$U96="","",'個人エントリー'!$U96)</f>
      </c>
      <c r="I145" s="167">
        <f>IF('個人エントリー'!$D96="","",'個人エントリー'!$H96)</f>
      </c>
      <c r="J145" s="168">
        <f>IF('個人エントリー'!$D96="","",'個人エントリー'!$F96)</f>
      </c>
      <c r="K145" s="160">
        <f>IF('個人エントリー'!$W96="","",'個人エントリー'!$W96)</f>
      </c>
      <c r="L145" s="262">
        <f>IF('個人エントリー'!$X96="","",'個人エントリー'!$X96)</f>
      </c>
      <c r="M145" s="257">
        <f>IF('個人エントリー'!$Y96="","",'個人エントリー'!$Y96)</f>
      </c>
      <c r="N145" s="318">
        <f>IF('個人エントリー'!$Z96="","",'個人エントリー'!$Z96)</f>
      </c>
      <c r="O145" s="253">
        <f>IF('個人エントリー'!$AD96="","",'個人エントリー'!$AD96)</f>
      </c>
    </row>
    <row r="146" spans="1:15" ht="24" customHeight="1">
      <c r="A146" s="201">
        <v>92</v>
      </c>
      <c r="B146" s="251"/>
      <c r="C146" s="251">
        <f>IF('個人エントリー'!$K97="","",'個人エントリー'!$K97&amp;'個人エントリー'!$L97&amp;'個人エントリー'!$M97)</f>
      </c>
      <c r="D146" s="407">
        <f>IF('個人エントリー'!$O97="","",'個人エントリー'!$O97)</f>
      </c>
      <c r="E146" s="408"/>
      <c r="F146" s="260">
        <f>IF('個人エントリー'!$V97="","",'個人エントリー'!$V97)</f>
      </c>
      <c r="G146" s="312">
        <f>IF('個人エントリー'!$T97="","",'個人エントリー'!$T97)</f>
      </c>
      <c r="H146" s="313">
        <f>IF('個人エントリー'!$U97="","",'個人エントリー'!$U97)</f>
      </c>
      <c r="I146" s="163">
        <f>IF('個人エントリー'!$D97="","",'個人エントリー'!$H97)</f>
      </c>
      <c r="J146" s="164">
        <f>IF('個人エントリー'!$D97="","",'個人エントリー'!$F97)</f>
      </c>
      <c r="K146" s="158">
        <f>IF('個人エントリー'!$W97="","",'個人エントリー'!$W97)</f>
      </c>
      <c r="L146" s="260">
        <f>IF('個人エントリー'!$X97="","",'個人エントリー'!$X97)</f>
      </c>
      <c r="M146" s="255">
        <f>IF('個人エントリー'!$Y97="","",'個人エントリー'!$Y97)</f>
      </c>
      <c r="N146" s="278">
        <f>IF('個人エントリー'!$Z97="","",'個人エントリー'!$Z97)</f>
      </c>
      <c r="O146" s="251">
        <f>IF('個人エントリー'!$AD97="","",'個人エントリー'!$AD97)</f>
      </c>
    </row>
    <row r="147" spans="1:15" ht="24" customHeight="1">
      <c r="A147" s="201">
        <v>93</v>
      </c>
      <c r="B147" s="251"/>
      <c r="C147" s="251">
        <f>IF('個人エントリー'!$K98="","",'個人エントリー'!$K98&amp;'個人エントリー'!$L98&amp;'個人エントリー'!$M98)</f>
      </c>
      <c r="D147" s="407">
        <f>IF('個人エントリー'!$O98="","",'個人エントリー'!$O98)</f>
      </c>
      <c r="E147" s="408"/>
      <c r="F147" s="260">
        <f>IF('個人エントリー'!$V98="","",'個人エントリー'!$V98)</f>
      </c>
      <c r="G147" s="312">
        <f>IF('個人エントリー'!$T98="","",'個人エントリー'!$T98)</f>
      </c>
      <c r="H147" s="313">
        <f>IF('個人エントリー'!$U98="","",'個人エントリー'!$U98)</f>
      </c>
      <c r="I147" s="163">
        <f>IF('個人エントリー'!$D98="","",'個人エントリー'!$H98)</f>
      </c>
      <c r="J147" s="164">
        <f>IF('個人エントリー'!$D98="","",'個人エントリー'!$F98)</f>
      </c>
      <c r="K147" s="158">
        <f>IF('個人エントリー'!$W98="","",'個人エントリー'!$W98)</f>
      </c>
      <c r="L147" s="260">
        <f>IF('個人エントリー'!$X98="","",'個人エントリー'!$X98)</f>
      </c>
      <c r="M147" s="255">
        <f>IF('個人エントリー'!$Y98="","",'個人エントリー'!$Y98)</f>
      </c>
      <c r="N147" s="278">
        <f>IF('個人エントリー'!$Z98="","",'個人エントリー'!$Z98)</f>
      </c>
      <c r="O147" s="251">
        <f>IF('個人エントリー'!$AD98="","",'個人エントリー'!$AD98)</f>
      </c>
    </row>
    <row r="148" spans="1:15" ht="24" customHeight="1">
      <c r="A148" s="201">
        <v>94</v>
      </c>
      <c r="B148" s="251"/>
      <c r="C148" s="251">
        <f>IF('個人エントリー'!$K99="","",'個人エントリー'!$K99&amp;'個人エントリー'!$L99&amp;'個人エントリー'!$M99)</f>
      </c>
      <c r="D148" s="407">
        <f>IF('個人エントリー'!$O99="","",'個人エントリー'!$O99)</f>
      </c>
      <c r="E148" s="408"/>
      <c r="F148" s="260">
        <f>IF('個人エントリー'!$V99="","",'個人エントリー'!$V99)</f>
      </c>
      <c r="G148" s="312">
        <f>IF('個人エントリー'!$T99="","",'個人エントリー'!$T99)</f>
      </c>
      <c r="H148" s="313">
        <f>IF('個人エントリー'!$U99="","",'個人エントリー'!$U99)</f>
      </c>
      <c r="I148" s="163">
        <f>IF('個人エントリー'!$D99="","",'個人エントリー'!$H99)</f>
      </c>
      <c r="J148" s="164">
        <f>IF('個人エントリー'!$D99="","",'個人エントリー'!$F99)</f>
      </c>
      <c r="K148" s="158">
        <f>IF('個人エントリー'!$W99="","",'個人エントリー'!$W99)</f>
      </c>
      <c r="L148" s="260">
        <f>IF('個人エントリー'!$X99="","",'個人エントリー'!$X99)</f>
      </c>
      <c r="M148" s="255">
        <f>IF('個人エントリー'!$Y99="","",'個人エントリー'!$Y99)</f>
      </c>
      <c r="N148" s="278">
        <f>IF('個人エントリー'!$Z99="","",'個人エントリー'!$Z99)</f>
      </c>
      <c r="O148" s="251">
        <f>IF('個人エントリー'!$AD99="","",'個人エントリー'!$AD99)</f>
      </c>
    </row>
    <row r="149" spans="1:15" ht="24" customHeight="1">
      <c r="A149" s="201">
        <v>95</v>
      </c>
      <c r="B149" s="252"/>
      <c r="C149" s="252">
        <f>IF('個人エントリー'!$K100="","",'個人エントリー'!$K100&amp;'個人エントリー'!$L100&amp;'個人エントリー'!$M100)</f>
      </c>
      <c r="D149" s="409">
        <f>IF('個人エントリー'!$O100="","",'個人エントリー'!$O100)</f>
      </c>
      <c r="E149" s="410"/>
      <c r="F149" s="261">
        <f>IF('個人エントリー'!$V100="","",'個人エントリー'!$V100)</f>
      </c>
      <c r="G149" s="314">
        <f>IF('個人エントリー'!$T100="","",'個人エントリー'!$T100)</f>
      </c>
      <c r="H149" s="315">
        <f>IF('個人エントリー'!$U100="","",'個人エントリー'!$U100)</f>
      </c>
      <c r="I149" s="165">
        <f>IF('個人エントリー'!$D100="","",'個人エントリー'!$H100)</f>
      </c>
      <c r="J149" s="166">
        <f>IF('個人エントリー'!$D100="","",'個人エントリー'!$F100)</f>
      </c>
      <c r="K149" s="159">
        <f>IF('個人エントリー'!$W100="","",'個人エントリー'!$W100)</f>
      </c>
      <c r="L149" s="261">
        <f>IF('個人エントリー'!$X100="","",'個人エントリー'!$X100)</f>
      </c>
      <c r="M149" s="256">
        <f>IF('個人エントリー'!$Y100="","",'個人エントリー'!$Y100)</f>
      </c>
      <c r="N149" s="279">
        <f>IF('個人エントリー'!$Z100="","",'個人エントリー'!$Z100)</f>
      </c>
      <c r="O149" s="252">
        <f>IF('個人エントリー'!$AD100="","",'個人エントリー'!$AD100)</f>
      </c>
    </row>
    <row r="150" spans="1:15" ht="24" customHeight="1">
      <c r="A150" s="201">
        <v>96</v>
      </c>
      <c r="B150" s="253"/>
      <c r="C150" s="253">
        <f>IF('個人エントリー'!$K101="","",'個人エントリー'!$K101&amp;'個人エントリー'!$L101&amp;'個人エントリー'!$M101)</f>
      </c>
      <c r="D150" s="405">
        <f>IF('個人エントリー'!$O101="","",'個人エントリー'!$O101)</f>
      </c>
      <c r="E150" s="406"/>
      <c r="F150" s="262">
        <f>IF('個人エントリー'!$V101="","",'個人エントリー'!$V101)</f>
      </c>
      <c r="G150" s="316">
        <f>IF('個人エントリー'!$T101="","",'個人エントリー'!$T101)</f>
      </c>
      <c r="H150" s="317">
        <f>IF('個人エントリー'!$U101="","",'個人エントリー'!$U101)</f>
      </c>
      <c r="I150" s="167">
        <f>IF('個人エントリー'!$D101="","",'個人エントリー'!$H101)</f>
      </c>
      <c r="J150" s="168">
        <f>IF('個人エントリー'!$D101="","",'個人エントリー'!$F101)</f>
      </c>
      <c r="K150" s="160">
        <f>IF('個人エントリー'!$W101="","",'個人エントリー'!$W101)</f>
      </c>
      <c r="L150" s="262">
        <f>IF('個人エントリー'!$X101="","",'個人エントリー'!$X101)</f>
      </c>
      <c r="M150" s="257">
        <f>IF('個人エントリー'!$Y101="","",'個人エントリー'!$Y101)</f>
      </c>
      <c r="N150" s="318">
        <f>IF('個人エントリー'!$Z101="","",'個人エントリー'!$Z101)</f>
      </c>
      <c r="O150" s="253">
        <f>IF('個人エントリー'!$AD101="","",'個人エントリー'!$AD101)</f>
      </c>
    </row>
    <row r="151" spans="1:15" ht="24" customHeight="1">
      <c r="A151" s="201">
        <v>97</v>
      </c>
      <c r="B151" s="251"/>
      <c r="C151" s="251">
        <f>IF('個人エントリー'!$K102="","",'個人エントリー'!$K102&amp;'個人エントリー'!$L102&amp;'個人エントリー'!$M102)</f>
      </c>
      <c r="D151" s="407">
        <f>IF('個人エントリー'!$O102="","",'個人エントリー'!$O102)</f>
      </c>
      <c r="E151" s="408"/>
      <c r="F151" s="260">
        <f>IF('個人エントリー'!$V102="","",'個人エントリー'!$V102)</f>
      </c>
      <c r="G151" s="312">
        <f>IF('個人エントリー'!$T102="","",'個人エントリー'!$T102)</f>
      </c>
      <c r="H151" s="313">
        <f>IF('個人エントリー'!$U102="","",'個人エントリー'!$U102)</f>
      </c>
      <c r="I151" s="163">
        <f>IF('個人エントリー'!$D102="","",'個人エントリー'!$H102)</f>
      </c>
      <c r="J151" s="164">
        <f>IF('個人エントリー'!$D102="","",'個人エントリー'!$F102)</f>
      </c>
      <c r="K151" s="158">
        <f>IF('個人エントリー'!$W102="","",'個人エントリー'!$W102)</f>
      </c>
      <c r="L151" s="260">
        <f>IF('個人エントリー'!$X102="","",'個人エントリー'!$X102)</f>
      </c>
      <c r="M151" s="255">
        <f>IF('個人エントリー'!$Y102="","",'個人エントリー'!$Y102)</f>
      </c>
      <c r="N151" s="278">
        <f>IF('個人エントリー'!$Z102="","",'個人エントリー'!$Z102)</f>
      </c>
      <c r="O151" s="251">
        <f>IF('個人エントリー'!$AD102="","",'個人エントリー'!$AD102)</f>
      </c>
    </row>
    <row r="152" spans="1:15" ht="24" customHeight="1">
      <c r="A152" s="201">
        <v>98</v>
      </c>
      <c r="B152" s="251"/>
      <c r="C152" s="251">
        <f>IF('個人エントリー'!$K103="","",'個人エントリー'!$K103&amp;'個人エントリー'!$L103&amp;'個人エントリー'!$M103)</f>
      </c>
      <c r="D152" s="407">
        <f>IF('個人エントリー'!$O103="","",'個人エントリー'!$O103)</f>
      </c>
      <c r="E152" s="408"/>
      <c r="F152" s="260">
        <f>IF('個人エントリー'!$V103="","",'個人エントリー'!$V103)</f>
      </c>
      <c r="G152" s="312">
        <f>IF('個人エントリー'!$T103="","",'個人エントリー'!$T103)</f>
      </c>
      <c r="H152" s="313">
        <f>IF('個人エントリー'!$U103="","",'個人エントリー'!$U103)</f>
      </c>
      <c r="I152" s="163">
        <f>IF('個人エントリー'!$D103="","",'個人エントリー'!$H103)</f>
      </c>
      <c r="J152" s="164">
        <f>IF('個人エントリー'!$D103="","",'個人エントリー'!$F103)</f>
      </c>
      <c r="K152" s="158">
        <f>IF('個人エントリー'!$W103="","",'個人エントリー'!$W103)</f>
      </c>
      <c r="L152" s="260">
        <f>IF('個人エントリー'!$X103="","",'個人エントリー'!$X103)</f>
      </c>
      <c r="M152" s="255">
        <f>IF('個人エントリー'!$Y103="","",'個人エントリー'!$Y103)</f>
      </c>
      <c r="N152" s="278">
        <f>IF('個人エントリー'!$Z103="","",'個人エントリー'!$Z103)</f>
      </c>
      <c r="O152" s="251">
        <f>IF('個人エントリー'!$AD103="","",'個人エントリー'!$AD103)</f>
      </c>
    </row>
    <row r="153" spans="1:15" ht="24" customHeight="1">
      <c r="A153" s="201">
        <v>99</v>
      </c>
      <c r="B153" s="251"/>
      <c r="C153" s="251">
        <f>IF('個人エントリー'!$K104="","",'個人エントリー'!$K104&amp;'個人エントリー'!$L104&amp;'個人エントリー'!$M104)</f>
      </c>
      <c r="D153" s="407">
        <f>IF('個人エントリー'!$O104="","",'個人エントリー'!$O104)</f>
      </c>
      <c r="E153" s="408"/>
      <c r="F153" s="260">
        <f>IF('個人エントリー'!$V104="","",'個人エントリー'!$V104)</f>
      </c>
      <c r="G153" s="312">
        <f>IF('個人エントリー'!$T104="","",'個人エントリー'!$T104)</f>
      </c>
      <c r="H153" s="313">
        <f>IF('個人エントリー'!$U104="","",'個人エントリー'!$U104)</f>
      </c>
      <c r="I153" s="163">
        <f>IF('個人エントリー'!$D104="","",'個人エントリー'!$H104)</f>
      </c>
      <c r="J153" s="164">
        <f>IF('個人エントリー'!$D104="","",'個人エントリー'!$F104)</f>
      </c>
      <c r="K153" s="158">
        <f>IF('個人エントリー'!$W104="","",'個人エントリー'!$W104)</f>
      </c>
      <c r="L153" s="260">
        <f>IF('個人エントリー'!$X104="","",'個人エントリー'!$X104)</f>
      </c>
      <c r="M153" s="255">
        <f>IF('個人エントリー'!$Y104="","",'個人エントリー'!$Y104)</f>
      </c>
      <c r="N153" s="278">
        <f>IF('個人エントリー'!$Z104="","",'個人エントリー'!$Z104)</f>
      </c>
      <c r="O153" s="251">
        <f>IF('個人エントリー'!$AD104="","",'個人エントリー'!$AD104)</f>
      </c>
    </row>
    <row r="154" spans="1:15" ht="24" customHeight="1">
      <c r="A154" s="201">
        <v>100</v>
      </c>
      <c r="B154" s="252"/>
      <c r="C154" s="252">
        <f>IF('個人エントリー'!$K105="","",'個人エントリー'!$K105&amp;'個人エントリー'!$L105&amp;'個人エントリー'!$M105)</f>
      </c>
      <c r="D154" s="409">
        <f>IF('個人エントリー'!$O105="","",'個人エントリー'!$O105)</f>
      </c>
      <c r="E154" s="410"/>
      <c r="F154" s="261">
        <f>IF('個人エントリー'!$V105="","",'個人エントリー'!$V105)</f>
      </c>
      <c r="G154" s="314">
        <f>IF('個人エントリー'!$T105="","",'個人エントリー'!$T105)</f>
      </c>
      <c r="H154" s="315">
        <f>IF('個人エントリー'!$U105="","",'個人エントリー'!$U105)</f>
      </c>
      <c r="I154" s="165">
        <f>IF('個人エントリー'!$D105="","",'個人エントリー'!$H105)</f>
      </c>
      <c r="J154" s="166">
        <f>IF('個人エントリー'!$D105="","",'個人エントリー'!$F105)</f>
      </c>
      <c r="K154" s="159">
        <f>IF('個人エントリー'!$W105="","",'個人エントリー'!$W105)</f>
      </c>
      <c r="L154" s="261">
        <f>IF('個人エントリー'!$X105="","",'個人エントリー'!$X105)</f>
      </c>
      <c r="M154" s="256">
        <f>IF('個人エントリー'!$Y105="","",'個人エントリー'!$Y105)</f>
      </c>
      <c r="N154" s="279">
        <f>IF('個人エントリー'!$Z105="","",'個人エントリー'!$Z105)</f>
      </c>
      <c r="O154" s="252">
        <f>IF('個人エントリー'!$AD105="","",'個人エントリー'!$AD105)</f>
      </c>
    </row>
    <row r="155" spans="1:15" ht="24" customHeight="1">
      <c r="A155" s="201">
        <v>101</v>
      </c>
      <c r="B155" s="253"/>
      <c r="C155" s="253">
        <f>IF('個人エントリー'!$K106="","",'個人エントリー'!$K106&amp;'個人エントリー'!$L106&amp;'個人エントリー'!$M106)</f>
      </c>
      <c r="D155" s="405">
        <f>IF('個人エントリー'!$O106="","",'個人エントリー'!$O106)</f>
      </c>
      <c r="E155" s="406"/>
      <c r="F155" s="262">
        <f>IF('個人エントリー'!$V106="","",'個人エントリー'!$V106)</f>
      </c>
      <c r="G155" s="316">
        <f>IF('個人エントリー'!$T106="","",'個人エントリー'!$T106)</f>
      </c>
      <c r="H155" s="317">
        <f>IF('個人エントリー'!$U106="","",'個人エントリー'!$U106)</f>
      </c>
      <c r="I155" s="167">
        <f>IF('個人エントリー'!$D106="","",'個人エントリー'!$H106)</f>
      </c>
      <c r="J155" s="168">
        <f>IF('個人エントリー'!$D106="","",'個人エントリー'!$F106)</f>
      </c>
      <c r="K155" s="160">
        <f>IF('個人エントリー'!$W106="","",'個人エントリー'!$W106)</f>
      </c>
      <c r="L155" s="262">
        <f>IF('個人エントリー'!$X106="","",'個人エントリー'!$X106)</f>
      </c>
      <c r="M155" s="257">
        <f>IF('個人エントリー'!$Y106="","",'個人エントリー'!$Y106)</f>
      </c>
      <c r="N155" s="318">
        <f>IF('個人エントリー'!$Z106="","",'個人エントリー'!$Z106)</f>
      </c>
      <c r="O155" s="253">
        <f>IF('個人エントリー'!$AD106="","",'個人エントリー'!$AD106)</f>
      </c>
    </row>
    <row r="156" spans="1:15" ht="24" customHeight="1">
      <c r="A156" s="201">
        <v>102</v>
      </c>
      <c r="B156" s="251"/>
      <c r="C156" s="251">
        <f>IF('個人エントリー'!$K107="","",'個人エントリー'!$K107&amp;'個人エントリー'!$L107&amp;'個人エントリー'!$M107)</f>
      </c>
      <c r="D156" s="407">
        <f>IF('個人エントリー'!$O107="","",'個人エントリー'!$O107)</f>
      </c>
      <c r="E156" s="408"/>
      <c r="F156" s="260">
        <f>IF('個人エントリー'!$V107="","",'個人エントリー'!$V107)</f>
      </c>
      <c r="G156" s="312">
        <f>IF('個人エントリー'!$T107="","",'個人エントリー'!$T107)</f>
      </c>
      <c r="H156" s="313">
        <f>IF('個人エントリー'!$U107="","",'個人エントリー'!$U107)</f>
      </c>
      <c r="I156" s="163">
        <f>IF('個人エントリー'!$D107="","",'個人エントリー'!$H107)</f>
      </c>
      <c r="J156" s="164">
        <f>IF('個人エントリー'!$D107="","",'個人エントリー'!$F107)</f>
      </c>
      <c r="K156" s="158">
        <f>IF('個人エントリー'!$W107="","",'個人エントリー'!$W107)</f>
      </c>
      <c r="L156" s="260">
        <f>IF('個人エントリー'!$X107="","",'個人エントリー'!$X107)</f>
      </c>
      <c r="M156" s="255">
        <f>IF('個人エントリー'!$Y107="","",'個人エントリー'!$Y107)</f>
      </c>
      <c r="N156" s="278">
        <f>IF('個人エントリー'!$Z107="","",'個人エントリー'!$Z107)</f>
      </c>
      <c r="O156" s="251">
        <f>IF('個人エントリー'!$AD107="","",'個人エントリー'!$AD107)</f>
      </c>
    </row>
    <row r="157" spans="1:15" ht="24" customHeight="1">
      <c r="A157" s="201">
        <v>103</v>
      </c>
      <c r="B157" s="251"/>
      <c r="C157" s="251">
        <f>IF('個人エントリー'!$K108="","",'個人エントリー'!$K108&amp;'個人エントリー'!$L108&amp;'個人エントリー'!$M108)</f>
      </c>
      <c r="D157" s="407">
        <f>IF('個人エントリー'!$O108="","",'個人エントリー'!$O108)</f>
      </c>
      <c r="E157" s="408"/>
      <c r="F157" s="260">
        <f>IF('個人エントリー'!$V108="","",'個人エントリー'!$V108)</f>
      </c>
      <c r="G157" s="312">
        <f>IF('個人エントリー'!$T108="","",'個人エントリー'!$T108)</f>
      </c>
      <c r="H157" s="313">
        <f>IF('個人エントリー'!$U108="","",'個人エントリー'!$U108)</f>
      </c>
      <c r="I157" s="163">
        <f>IF('個人エントリー'!$D108="","",'個人エントリー'!$H108)</f>
      </c>
      <c r="J157" s="164">
        <f>IF('個人エントリー'!$D108="","",'個人エントリー'!$F108)</f>
      </c>
      <c r="K157" s="158">
        <f>IF('個人エントリー'!$W108="","",'個人エントリー'!$W108)</f>
      </c>
      <c r="L157" s="260">
        <f>IF('個人エントリー'!$X108="","",'個人エントリー'!$X108)</f>
      </c>
      <c r="M157" s="255">
        <f>IF('個人エントリー'!$Y108="","",'個人エントリー'!$Y108)</f>
      </c>
      <c r="N157" s="278">
        <f>IF('個人エントリー'!$Z108="","",'個人エントリー'!$Z108)</f>
      </c>
      <c r="O157" s="251">
        <f>IF('個人エントリー'!$AD108="","",'個人エントリー'!$AD108)</f>
      </c>
    </row>
    <row r="158" spans="1:15" ht="24" customHeight="1">
      <c r="A158" s="201">
        <v>104</v>
      </c>
      <c r="B158" s="251"/>
      <c r="C158" s="251">
        <f>IF('個人エントリー'!$K109="","",'個人エントリー'!$K109&amp;'個人エントリー'!$L109&amp;'個人エントリー'!$M109)</f>
      </c>
      <c r="D158" s="407">
        <f>IF('個人エントリー'!$O109="","",'個人エントリー'!$O109)</f>
      </c>
      <c r="E158" s="408"/>
      <c r="F158" s="260">
        <f>IF('個人エントリー'!$V109="","",'個人エントリー'!$V109)</f>
      </c>
      <c r="G158" s="312">
        <f>IF('個人エントリー'!$T109="","",'個人エントリー'!$T109)</f>
      </c>
      <c r="H158" s="313">
        <f>IF('個人エントリー'!$U109="","",'個人エントリー'!$U109)</f>
      </c>
      <c r="I158" s="163">
        <f>IF('個人エントリー'!$D109="","",'個人エントリー'!$H109)</f>
      </c>
      <c r="J158" s="164">
        <f>IF('個人エントリー'!$D109="","",'個人エントリー'!$F109)</f>
      </c>
      <c r="K158" s="158">
        <f>IF('個人エントリー'!$W109="","",'個人エントリー'!$W109)</f>
      </c>
      <c r="L158" s="260">
        <f>IF('個人エントリー'!$X109="","",'個人エントリー'!$X109)</f>
      </c>
      <c r="M158" s="255">
        <f>IF('個人エントリー'!$Y109="","",'個人エントリー'!$Y109)</f>
      </c>
      <c r="N158" s="278">
        <f>IF('個人エントリー'!$Z109="","",'個人エントリー'!$Z109)</f>
      </c>
      <c r="O158" s="251">
        <f>IF('個人エントリー'!$AD109="","",'個人エントリー'!$AD109)</f>
      </c>
    </row>
    <row r="159" spans="1:15" ht="24" customHeight="1">
      <c r="A159" s="201">
        <v>105</v>
      </c>
      <c r="B159" s="252"/>
      <c r="C159" s="252">
        <f>IF('個人エントリー'!$K110="","",'個人エントリー'!$K110&amp;'個人エントリー'!$L110&amp;'個人エントリー'!$M110)</f>
      </c>
      <c r="D159" s="409">
        <f>IF('個人エントリー'!$O110="","",'個人エントリー'!$O110)</f>
      </c>
      <c r="E159" s="410"/>
      <c r="F159" s="261">
        <f>IF('個人エントリー'!$V110="","",'個人エントリー'!$V110)</f>
      </c>
      <c r="G159" s="314">
        <f>IF('個人エントリー'!$T110="","",'個人エントリー'!$T110)</f>
      </c>
      <c r="H159" s="315">
        <f>IF('個人エントリー'!$U110="","",'個人エントリー'!$U110)</f>
      </c>
      <c r="I159" s="165">
        <f>IF('個人エントリー'!$D110="","",'個人エントリー'!$H110)</f>
      </c>
      <c r="J159" s="166">
        <f>IF('個人エントリー'!$D110="","",'個人エントリー'!$F110)</f>
      </c>
      <c r="K159" s="159">
        <f>IF('個人エントリー'!$W110="","",'個人エントリー'!$W110)</f>
      </c>
      <c r="L159" s="261">
        <f>IF('個人エントリー'!$X110="","",'個人エントリー'!$X110)</f>
      </c>
      <c r="M159" s="256">
        <f>IF('個人エントリー'!$Y110="","",'個人エントリー'!$Y110)</f>
      </c>
      <c r="N159" s="279">
        <f>IF('個人エントリー'!$Z110="","",'個人エントリー'!$Z110)</f>
      </c>
      <c r="O159" s="252">
        <f>IF('個人エントリー'!$AD110="","",'個人エントリー'!$AD110)</f>
      </c>
    </row>
    <row r="160" spans="1:15" s="26" customFormat="1" ht="24" customHeight="1">
      <c r="A160" s="197"/>
      <c r="B160" s="21"/>
      <c r="C160" s="21"/>
      <c r="D160" s="21"/>
      <c r="E160" s="21"/>
      <c r="F160" s="21"/>
      <c r="G160" s="21"/>
      <c r="H160" s="193"/>
      <c r="I160" s="200"/>
      <c r="J160" s="200"/>
      <c r="K160" s="39"/>
      <c r="L160" s="21"/>
      <c r="M160" s="21"/>
      <c r="N160" s="21"/>
      <c r="O160" s="21"/>
    </row>
    <row r="161" s="26" customFormat="1" ht="13.5">
      <c r="A161" s="197"/>
    </row>
    <row r="162" s="26" customFormat="1" ht="13.5">
      <c r="A162" s="197"/>
    </row>
    <row r="163" s="26" customFormat="1" ht="13.5">
      <c r="A163" s="197"/>
    </row>
    <row r="164" s="26" customFormat="1" ht="13.5">
      <c r="A164" s="197"/>
    </row>
    <row r="165" s="26" customFormat="1" ht="13.5">
      <c r="A165" s="197"/>
    </row>
    <row r="166" s="26" customFormat="1" ht="13.5">
      <c r="A166" s="197"/>
    </row>
    <row r="167" s="26" customFormat="1" ht="13.5">
      <c r="A167" s="197"/>
    </row>
    <row r="168" s="26" customFormat="1" ht="13.5">
      <c r="A168" s="197"/>
    </row>
    <row r="169" s="26" customFormat="1" ht="13.5">
      <c r="A169" s="197"/>
    </row>
    <row r="170" s="26" customFormat="1" ht="13.5">
      <c r="A170" s="197"/>
    </row>
    <row r="171" s="26" customFormat="1" ht="13.5">
      <c r="A171" s="197"/>
    </row>
    <row r="172" s="26" customFormat="1" ht="13.5">
      <c r="A172" s="197"/>
    </row>
    <row r="173" s="26" customFormat="1" ht="13.5">
      <c r="A173" s="197"/>
    </row>
    <row r="174" s="26" customFormat="1" ht="13.5">
      <c r="A174" s="197"/>
    </row>
    <row r="175" s="26" customFormat="1" ht="13.5">
      <c r="A175" s="197"/>
    </row>
    <row r="176" s="26" customFormat="1" ht="13.5">
      <c r="A176" s="197"/>
    </row>
  </sheetData>
  <sheetProtection password="CC03" sheet="1" objects="1" scenarios="1"/>
  <mergeCells count="136">
    <mergeCell ref="K16:M16"/>
    <mergeCell ref="L36:L37"/>
    <mergeCell ref="J42:K43"/>
    <mergeCell ref="J38:K40"/>
    <mergeCell ref="J46:K47"/>
    <mergeCell ref="L34:O35"/>
    <mergeCell ref="L41:O41"/>
    <mergeCell ref="M38:N40"/>
    <mergeCell ref="D21:E21"/>
    <mergeCell ref="D22:E22"/>
    <mergeCell ref="D23:E23"/>
    <mergeCell ref="D24:E24"/>
    <mergeCell ref="J12:O13"/>
    <mergeCell ref="N3:O3"/>
    <mergeCell ref="K5:O5"/>
    <mergeCell ref="K7:O7"/>
    <mergeCell ref="L9:N9"/>
    <mergeCell ref="L10:N10"/>
    <mergeCell ref="G51:H51"/>
    <mergeCell ref="D16:E16"/>
    <mergeCell ref="D25:E25"/>
    <mergeCell ref="D26:E26"/>
    <mergeCell ref="D27:E27"/>
    <mergeCell ref="D17:E17"/>
    <mergeCell ref="D18:E18"/>
    <mergeCell ref="D19:E19"/>
    <mergeCell ref="D20:E20"/>
    <mergeCell ref="D28:E28"/>
    <mergeCell ref="D29:E29"/>
    <mergeCell ref="D30:E30"/>
    <mergeCell ref="D31:E31"/>
    <mergeCell ref="L44:L49"/>
    <mergeCell ref="L38:L40"/>
    <mergeCell ref="M44:O48"/>
    <mergeCell ref="M36:N37"/>
    <mergeCell ref="J34:K35"/>
    <mergeCell ref="D63:E63"/>
    <mergeCell ref="D64:E64"/>
    <mergeCell ref="D65:E65"/>
    <mergeCell ref="D59:E59"/>
    <mergeCell ref="K59:M59"/>
    <mergeCell ref="D60:E60"/>
    <mergeCell ref="D61:E61"/>
    <mergeCell ref="D89:E89"/>
    <mergeCell ref="D80:E80"/>
    <mergeCell ref="D81:E81"/>
    <mergeCell ref="D82:E82"/>
    <mergeCell ref="D88:E88"/>
    <mergeCell ref="D87:E87"/>
    <mergeCell ref="D84:E84"/>
    <mergeCell ref="D85:E85"/>
    <mergeCell ref="D86:E86"/>
    <mergeCell ref="N51:O51"/>
    <mergeCell ref="D74:E74"/>
    <mergeCell ref="D75:E75"/>
    <mergeCell ref="N57:O57"/>
    <mergeCell ref="D66:E66"/>
    <mergeCell ref="D67:E67"/>
    <mergeCell ref="D68:E68"/>
    <mergeCell ref="D69:E69"/>
    <mergeCell ref="D62:E62"/>
    <mergeCell ref="D70:E70"/>
    <mergeCell ref="D77:E77"/>
    <mergeCell ref="D78:E78"/>
    <mergeCell ref="D79:E79"/>
    <mergeCell ref="D83:E83"/>
    <mergeCell ref="D71:E71"/>
    <mergeCell ref="D72:E72"/>
    <mergeCell ref="D73:E73"/>
    <mergeCell ref="D76:E76"/>
    <mergeCell ref="D99:E99"/>
    <mergeCell ref="D100:E100"/>
    <mergeCell ref="N92:O92"/>
    <mergeCell ref="D94:E94"/>
    <mergeCell ref="K94:M94"/>
    <mergeCell ref="D95:E95"/>
    <mergeCell ref="D96:E96"/>
    <mergeCell ref="D97:E97"/>
    <mergeCell ref="D98:E98"/>
    <mergeCell ref="D111:E111"/>
    <mergeCell ref="D112:E112"/>
    <mergeCell ref="D101:E101"/>
    <mergeCell ref="D102:E102"/>
    <mergeCell ref="D103:E103"/>
    <mergeCell ref="D104:E104"/>
    <mergeCell ref="D105:E105"/>
    <mergeCell ref="D106:E106"/>
    <mergeCell ref="D107:E107"/>
    <mergeCell ref="D108:E108"/>
    <mergeCell ref="D109:E109"/>
    <mergeCell ref="D110:E110"/>
    <mergeCell ref="D117:E117"/>
    <mergeCell ref="D123:E123"/>
    <mergeCell ref="D118:E118"/>
    <mergeCell ref="D119:E119"/>
    <mergeCell ref="D120:E120"/>
    <mergeCell ref="D121:E121"/>
    <mergeCell ref="D113:E113"/>
    <mergeCell ref="D114:E114"/>
    <mergeCell ref="D134:E134"/>
    <mergeCell ref="D115:E115"/>
    <mergeCell ref="D116:E116"/>
    <mergeCell ref="N127:O127"/>
    <mergeCell ref="D129:E129"/>
    <mergeCell ref="K129:M129"/>
    <mergeCell ref="D143:E143"/>
    <mergeCell ref="D144:E144"/>
    <mergeCell ref="D130:E130"/>
    <mergeCell ref="D135:E135"/>
    <mergeCell ref="D136:E136"/>
    <mergeCell ref="D122:E122"/>
    <mergeCell ref="D124:E124"/>
    <mergeCell ref="D131:E131"/>
    <mergeCell ref="D132:E132"/>
    <mergeCell ref="D133:E133"/>
    <mergeCell ref="D137:E137"/>
    <mergeCell ref="D138:E138"/>
    <mergeCell ref="D139:E139"/>
    <mergeCell ref="D140:E140"/>
    <mergeCell ref="D141:E141"/>
    <mergeCell ref="D142:E142"/>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s>
  <printOptions/>
  <pageMargins left="0.41" right="0.37" top="0.36" bottom="0.21" header="0.24" footer="0.19"/>
  <pageSetup fitToHeight="0" fitToWidth="1" horizontalDpi="600" verticalDpi="600" orientation="portrait" paperSize="9" scale="98" r:id="rId1"/>
  <rowBreaks count="3" manualBreakCount="3">
    <brk id="54" max="255" man="1"/>
    <brk id="89" max="255" man="1"/>
    <brk id="12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S84"/>
  <sheetViews>
    <sheetView zoomScalePageLayoutView="0" workbookViewId="0" topLeftCell="A1">
      <selection activeCell="A3" sqref="A3"/>
    </sheetView>
  </sheetViews>
  <sheetFormatPr defaultColWidth="9.00390625" defaultRowHeight="13.5"/>
  <cols>
    <col min="1" max="1" width="3.125" style="1" customWidth="1"/>
    <col min="2" max="2" width="7.125" style="1" customWidth="1"/>
    <col min="3" max="3" width="4.75390625" style="1" customWidth="1"/>
    <col min="4" max="4" width="4.25390625" style="1" customWidth="1"/>
    <col min="5" max="5" width="9.25390625" style="1" customWidth="1"/>
    <col min="6" max="6" width="6.25390625" style="1" customWidth="1"/>
    <col min="7" max="8" width="12.625" style="1" customWidth="1"/>
    <col min="9" max="10" width="10.25390625" style="1" customWidth="1"/>
    <col min="11" max="12" width="4.50390625" style="1" customWidth="1"/>
    <col min="13" max="13" width="6.125" style="1" customWidth="1"/>
    <col min="14" max="16" width="9.00390625" style="1" customWidth="1"/>
    <col min="17" max="17" width="4.875" style="1" customWidth="1"/>
    <col min="18" max="16384" width="9.00390625" style="1" customWidth="1"/>
  </cols>
  <sheetData>
    <row r="1" spans="1:8" ht="26.25" customHeight="1">
      <c r="A1" s="1" t="s">
        <v>878</v>
      </c>
      <c r="H1" s="1" t="s">
        <v>879</v>
      </c>
    </row>
    <row r="2" spans="1:14" ht="26.25" customHeight="1">
      <c r="A2" s="9" t="s">
        <v>130</v>
      </c>
      <c r="N2" s="4" t="s">
        <v>131</v>
      </c>
    </row>
    <row r="3" spans="1:18" ht="26.25" customHeight="1" thickBot="1">
      <c r="A3" s="202"/>
      <c r="B3" s="49">
        <f>IF('基本データ'!$C$9="","",'基本データ'!$C$9)</f>
      </c>
      <c r="C3" s="17"/>
      <c r="D3" s="17"/>
      <c r="E3" s="18"/>
      <c r="F3" s="17"/>
      <c r="G3" s="17"/>
      <c r="H3" s="17"/>
      <c r="I3" s="17"/>
      <c r="J3" s="17"/>
      <c r="K3" s="17"/>
      <c r="L3" s="17" t="s">
        <v>877</v>
      </c>
      <c r="M3" s="17"/>
      <c r="N3" s="411">
        <f>IF('基本データ'!$J$5="","",'基本データ'!$J$5)</f>
      </c>
      <c r="O3" s="411"/>
      <c r="P3" s="17"/>
      <c r="Q3" s="17"/>
      <c r="R3" s="17"/>
    </row>
    <row r="4" ht="26.25" customHeight="1" thickBot="1">
      <c r="A4" s="201"/>
    </row>
    <row r="5" spans="1:18" s="217" customFormat="1" ht="26.25" customHeight="1" thickBot="1">
      <c r="A5" s="210" t="s">
        <v>10</v>
      </c>
      <c r="B5" s="211" t="s">
        <v>14</v>
      </c>
      <c r="C5" s="211" t="s">
        <v>826</v>
      </c>
      <c r="D5" s="211" t="s">
        <v>806</v>
      </c>
      <c r="E5" s="212" t="s">
        <v>126</v>
      </c>
      <c r="F5" s="212" t="s">
        <v>0</v>
      </c>
      <c r="G5" s="212" t="s">
        <v>1</v>
      </c>
      <c r="H5" s="212" t="s">
        <v>807</v>
      </c>
      <c r="I5" s="212" t="s">
        <v>2</v>
      </c>
      <c r="J5" s="213" t="s">
        <v>809</v>
      </c>
      <c r="K5" s="212" t="s">
        <v>803</v>
      </c>
      <c r="L5" s="212" t="s">
        <v>804</v>
      </c>
      <c r="M5" s="212" t="s">
        <v>9</v>
      </c>
      <c r="N5" s="213" t="s">
        <v>11</v>
      </c>
      <c r="O5" s="214" t="s">
        <v>127</v>
      </c>
      <c r="P5" s="215" t="s">
        <v>820</v>
      </c>
      <c r="Q5" s="213" t="s">
        <v>810</v>
      </c>
      <c r="R5" s="216" t="s">
        <v>812</v>
      </c>
    </row>
    <row r="6" spans="1:18" s="217" customFormat="1" ht="26.25" customHeight="1" thickTop="1">
      <c r="A6" s="475">
        <v>1</v>
      </c>
      <c r="B6" s="474">
        <f>IF(リレーエントリー!F4="","",リレーエントリー!F4)</f>
      </c>
      <c r="C6" s="474">
        <f>IF(リレーエントリー!$H4="","",リレーエントリー!$H4)</f>
      </c>
      <c r="D6" s="474">
        <f>IF(リレーエントリー!$J4="","",リレーエントリー!$J4)</f>
      </c>
      <c r="E6" s="474">
        <f>IF(リレーエントリー!$K4="","",リレーエントリー!$K4)</f>
      </c>
      <c r="F6" s="218">
        <f>IF(リレーエントリー!$L4="","",リレーエントリー!$L4&amp;リレーエントリー!$M4&amp;リレーエントリー!$N4)</f>
      </c>
      <c r="G6" s="218">
        <f>IF(リレーエントリー!$P4="","",リレーエントリー!$P4)</f>
      </c>
      <c r="H6" s="218">
        <f>IF(リレーエントリー!$Q4="","",リレーエントリー!$Q4)</f>
      </c>
      <c r="I6" s="218">
        <f>IF(リレーエントリー!$S4="","",リレーエントリー!$S4)</f>
      </c>
      <c r="J6" s="219">
        <f>IF(リレーエントリー!$T4="","",リレーエントリー!$T4)</f>
      </c>
      <c r="K6" s="218">
        <f>IF(リレーエントリー!$U4="","",リレーエントリー!$U4)</f>
      </c>
      <c r="L6" s="218">
        <f>IF(リレーエントリー!$V4="","",リレーエントリー!$V4)</f>
      </c>
      <c r="M6" s="218">
        <f>IF(リレーエントリー!$W4="","",リレーエントリー!$W4)</f>
      </c>
      <c r="N6" s="471">
        <f>IF(リレーエントリー!$X4="","",リレーエントリー!$X4)</f>
      </c>
      <c r="O6" s="472">
        <f>IF(リレーエントリー!$Y4="","",リレーエントリー!$Y4)</f>
      </c>
      <c r="P6" s="473">
        <f>IF(リレーエントリー!$Z4="","",リレーエントリー!$Z4)</f>
      </c>
      <c r="Q6" s="474">
        <f>IF(リレーエントリー!$AA4="","",リレーエントリー!$AA4)</f>
      </c>
      <c r="R6" s="470">
        <f>IF(リレーエントリー!$AE4="","",リレーエントリー!$AE4)</f>
      </c>
    </row>
    <row r="7" spans="1:18" s="217" customFormat="1" ht="26.25" customHeight="1">
      <c r="A7" s="451"/>
      <c r="B7" s="454"/>
      <c r="C7" s="454"/>
      <c r="D7" s="454"/>
      <c r="E7" s="454"/>
      <c r="F7" s="203">
        <f>IF(リレーエントリー!$L5="","",リレーエントリー!$L5&amp;リレーエントリー!$M5&amp;リレーエントリー!$N5)</f>
      </c>
      <c r="G7" s="203">
        <f>IF(リレーエントリー!$P5="","",リレーエントリー!$P5)</f>
      </c>
      <c r="H7" s="203">
        <f>IF(リレーエントリー!$Q5="","",リレーエントリー!$Q5)</f>
      </c>
      <c r="I7" s="203">
        <f>IF(リレーエントリー!$S5="","",リレーエントリー!$S5)</f>
      </c>
      <c r="J7" s="205">
        <f>IF(リレーエントリー!$T5="","",リレーエントリー!$T5)</f>
      </c>
      <c r="K7" s="203">
        <f>IF(リレーエントリー!$U5="","",リレーエントリー!$U5)</f>
      </c>
      <c r="L7" s="203">
        <f>IF(リレーエントリー!$V5="","",リレーエントリー!$V5)</f>
      </c>
      <c r="M7" s="203">
        <f>IF(リレーエントリー!$W5="","",リレーエントリー!$W5)</f>
      </c>
      <c r="N7" s="457"/>
      <c r="O7" s="460"/>
      <c r="P7" s="463"/>
      <c r="Q7" s="454"/>
      <c r="R7" s="447"/>
    </row>
    <row r="8" spans="1:18" s="217" customFormat="1" ht="26.25" customHeight="1">
      <c r="A8" s="451"/>
      <c r="B8" s="454"/>
      <c r="C8" s="454"/>
      <c r="D8" s="454"/>
      <c r="E8" s="454"/>
      <c r="F8" s="203">
        <f>IF(リレーエントリー!$L6="","",リレーエントリー!$L6&amp;リレーエントリー!$M6&amp;リレーエントリー!$N6)</f>
      </c>
      <c r="G8" s="203">
        <f>IF(リレーエントリー!$P6="","",リレーエントリー!$P6)</f>
      </c>
      <c r="H8" s="203">
        <f>IF(リレーエントリー!$Q6="","",リレーエントリー!$Q6)</f>
      </c>
      <c r="I8" s="203">
        <f>IF(リレーエントリー!$S6="","",リレーエントリー!$S6)</f>
      </c>
      <c r="J8" s="205">
        <f>IF(リレーエントリー!$T6="","",リレーエントリー!$T6)</f>
      </c>
      <c r="K8" s="203">
        <f>IF(リレーエントリー!$U6="","",リレーエントリー!$U6)</f>
      </c>
      <c r="L8" s="203">
        <f>IF(リレーエントリー!$V6="","",リレーエントリー!$V6)</f>
      </c>
      <c r="M8" s="203">
        <f>IF(リレーエントリー!$W6="","",リレーエントリー!$W6)</f>
      </c>
      <c r="N8" s="457"/>
      <c r="O8" s="460"/>
      <c r="P8" s="463"/>
      <c r="Q8" s="454"/>
      <c r="R8" s="447"/>
    </row>
    <row r="9" spans="1:18" s="217" customFormat="1" ht="26.25" customHeight="1">
      <c r="A9" s="451"/>
      <c r="B9" s="454"/>
      <c r="C9" s="454"/>
      <c r="D9" s="454"/>
      <c r="E9" s="454"/>
      <c r="F9" s="203">
        <f>IF(リレーエントリー!$L7="","",リレーエントリー!$L7&amp;リレーエントリー!$M7&amp;リレーエントリー!$N7)</f>
      </c>
      <c r="G9" s="203">
        <f>IF(リレーエントリー!$P7="","",リレーエントリー!$P7)</f>
      </c>
      <c r="H9" s="203">
        <f>IF(リレーエントリー!$Q7="","",リレーエントリー!$Q7)</f>
      </c>
      <c r="I9" s="203">
        <f>IF(リレーエントリー!$S7="","",リレーエントリー!$S7)</f>
      </c>
      <c r="J9" s="205">
        <f>IF(リレーエントリー!$T7="","",リレーエントリー!$T7)</f>
      </c>
      <c r="K9" s="203">
        <f>IF(リレーエントリー!$U7="","",リレーエントリー!$U7)</f>
      </c>
      <c r="L9" s="203">
        <f>IF(リレーエントリー!$V7="","",リレーエントリー!$V7)</f>
      </c>
      <c r="M9" s="203">
        <f>IF(リレーエントリー!$W7="","",リレーエントリー!$W7)</f>
      </c>
      <c r="N9" s="457"/>
      <c r="O9" s="460"/>
      <c r="P9" s="463"/>
      <c r="Q9" s="454"/>
      <c r="R9" s="447"/>
    </row>
    <row r="10" spans="1:18" s="217" customFormat="1" ht="26.25" customHeight="1">
      <c r="A10" s="451"/>
      <c r="B10" s="454"/>
      <c r="C10" s="454"/>
      <c r="D10" s="454"/>
      <c r="E10" s="454"/>
      <c r="F10" s="203">
        <f>IF(リレーエントリー!$L8="","",リレーエントリー!$L8&amp;リレーエントリー!$M8&amp;リレーエントリー!$N8)</f>
      </c>
      <c r="G10" s="203">
        <f>IF(リレーエントリー!$P8="","",リレーエントリー!$P8)</f>
      </c>
      <c r="H10" s="203">
        <f>IF(リレーエントリー!$Q8="","",リレーエントリー!$Q8)</f>
      </c>
      <c r="I10" s="203">
        <f>IF(リレーエントリー!$S8="","",リレーエントリー!$S8)</f>
      </c>
      <c r="J10" s="203">
        <f>IF(リレーエントリー!$T8="","",リレーエントリー!$T8)</f>
      </c>
      <c r="K10" s="203">
        <f>IF(リレーエントリー!$U8="","",リレーエントリー!$U8)</f>
      </c>
      <c r="L10" s="203">
        <f>IF(リレーエントリー!$V8="","",リレーエントリー!$V8)</f>
      </c>
      <c r="M10" s="203">
        <f>IF(リレーエントリー!$W8="","",リレーエントリー!$W8)</f>
      </c>
      <c r="N10" s="457"/>
      <c r="O10" s="460"/>
      <c r="P10" s="463"/>
      <c r="Q10" s="454"/>
      <c r="R10" s="447"/>
    </row>
    <row r="11" spans="1:18" s="217" customFormat="1" ht="26.25" customHeight="1">
      <c r="A11" s="465"/>
      <c r="B11" s="466"/>
      <c r="C11" s="466"/>
      <c r="D11" s="466"/>
      <c r="E11" s="466"/>
      <c r="F11" s="206">
        <f>IF(リレーエントリー!$L9="","",リレーエントリー!$L9&amp;リレーエントリー!$M9&amp;リレーエントリー!$N9)</f>
      </c>
      <c r="G11" s="206">
        <f>IF(リレーエントリー!$P9="","",リレーエントリー!$P9)</f>
      </c>
      <c r="H11" s="206">
        <f>IF(リレーエントリー!$Q9="","",リレーエントリー!$Q9)</f>
      </c>
      <c r="I11" s="206">
        <f>IF(リレーエントリー!$S9="","",リレーエントリー!$S9)</f>
      </c>
      <c r="J11" s="206">
        <f>IF(リレーエントリー!$T9="","",リレーエントリー!$T9)</f>
      </c>
      <c r="K11" s="206">
        <f>IF(リレーエントリー!$U9="","",リレーエントリー!$U9)</f>
      </c>
      <c r="L11" s="206">
        <f>IF(リレーエントリー!$V9="","",リレーエントリー!$V9)</f>
      </c>
      <c r="M11" s="206">
        <f>IF(リレーエントリー!$W9="","",リレーエントリー!$W9)</f>
      </c>
      <c r="N11" s="467"/>
      <c r="O11" s="468"/>
      <c r="P11" s="469"/>
      <c r="Q11" s="466"/>
      <c r="R11" s="449"/>
    </row>
    <row r="12" spans="1:18" s="217" customFormat="1" ht="26.25" customHeight="1">
      <c r="A12" s="450">
        <v>2</v>
      </c>
      <c r="B12" s="453">
        <f>IF(リレーエントリー!F10="","",リレーエントリー!F10)</f>
      </c>
      <c r="C12" s="453">
        <f>IF(リレーエントリー!$H10="","",リレーエントリー!$H10)</f>
      </c>
      <c r="D12" s="453">
        <f>IF(リレーエントリー!$J10="","",リレーエントリー!$J10)</f>
      </c>
      <c r="E12" s="453">
        <f>IF(リレーエントリー!$K10="","",リレーエントリー!$K10)</f>
      </c>
      <c r="F12" s="207">
        <f>IF(リレーエントリー!$L10="","",リレーエントリー!$L10&amp;リレーエントリー!$M10&amp;リレーエントリー!$N10)</f>
      </c>
      <c r="G12" s="207">
        <f>IF(リレーエントリー!$P10="","",リレーエントリー!$P10)</f>
      </c>
      <c r="H12" s="207">
        <f>IF(リレーエントリー!$Q10="","",リレーエントリー!$Q10)</f>
      </c>
      <c r="I12" s="207">
        <f>IF(リレーエントリー!$S10="","",リレーエントリー!$S10)</f>
      </c>
      <c r="J12" s="220">
        <f>IF(リレーエントリー!$T10="","",リレーエントリー!$T10)</f>
      </c>
      <c r="K12" s="207">
        <f>IF(リレーエントリー!$U10="","",リレーエントリー!$U10)</f>
      </c>
      <c r="L12" s="207">
        <f>IF(リレーエントリー!$V10="","",リレーエントリー!$V10)</f>
      </c>
      <c r="M12" s="207">
        <f>IF(リレーエントリー!$W10="","",リレーエントリー!$W10)</f>
      </c>
      <c r="N12" s="456">
        <f>IF(リレーエントリー!$X10="","",リレーエントリー!$X10)</f>
      </c>
      <c r="O12" s="459">
        <f>IF(リレーエントリー!$Y10="","",リレーエントリー!$Y10)</f>
      </c>
      <c r="P12" s="462">
        <f>IF(リレーエントリー!$Z10="","",リレーエントリー!$Z10)</f>
      </c>
      <c r="Q12" s="453">
        <f>IF(リレーエントリー!$AA10="","",リレーエントリー!$AA10)</f>
      </c>
      <c r="R12" s="446">
        <f>IF(リレーエントリー!$AE10="","",リレーエントリー!$AE10)</f>
      </c>
    </row>
    <row r="13" spans="1:18" s="217" customFormat="1" ht="26.25" customHeight="1">
      <c r="A13" s="451"/>
      <c r="B13" s="454"/>
      <c r="C13" s="454"/>
      <c r="D13" s="454"/>
      <c r="E13" s="454"/>
      <c r="F13" s="203">
        <f>IF(リレーエントリー!$L11="","",リレーエントリー!$L11&amp;リレーエントリー!$M11&amp;リレーエントリー!$N11)</f>
      </c>
      <c r="G13" s="203">
        <f>IF(リレーエントリー!$P11="","",リレーエントリー!$P11)</f>
      </c>
      <c r="H13" s="203">
        <f>IF(リレーエントリー!$Q11="","",リレーエントリー!$Q11)</f>
      </c>
      <c r="I13" s="203">
        <f>IF(リレーエントリー!$S11="","",リレーエントリー!$S11)</f>
      </c>
      <c r="J13" s="205">
        <f>IF(リレーエントリー!$T11="","",リレーエントリー!$T11)</f>
      </c>
      <c r="K13" s="203">
        <f>IF(リレーエントリー!$U11="","",リレーエントリー!$U11)</f>
      </c>
      <c r="L13" s="203">
        <f>IF(リレーエントリー!$V11="","",リレーエントリー!$V11)</f>
      </c>
      <c r="M13" s="203">
        <f>IF(リレーエントリー!$W11="","",リレーエントリー!$W11)</f>
      </c>
      <c r="N13" s="457"/>
      <c r="O13" s="460"/>
      <c r="P13" s="463"/>
      <c r="Q13" s="454"/>
      <c r="R13" s="447"/>
    </row>
    <row r="14" spans="1:18" s="217" customFormat="1" ht="26.25" customHeight="1">
      <c r="A14" s="451"/>
      <c r="B14" s="454"/>
      <c r="C14" s="454"/>
      <c r="D14" s="454"/>
      <c r="E14" s="454"/>
      <c r="F14" s="203">
        <f>IF(リレーエントリー!$L12="","",リレーエントリー!$L12&amp;リレーエントリー!$M12&amp;リレーエントリー!$N12)</f>
      </c>
      <c r="G14" s="203">
        <f>IF(リレーエントリー!$P12="","",リレーエントリー!$P12)</f>
      </c>
      <c r="H14" s="203">
        <f>IF(リレーエントリー!$Q12="","",リレーエントリー!$Q12)</f>
      </c>
      <c r="I14" s="203">
        <f>IF(リレーエントリー!$S12="","",リレーエントリー!$S12)</f>
      </c>
      <c r="J14" s="205">
        <f>IF(リレーエントリー!$T12="","",リレーエントリー!$T12)</f>
      </c>
      <c r="K14" s="203">
        <f>IF(リレーエントリー!$U12="","",リレーエントリー!$U12)</f>
      </c>
      <c r="L14" s="203">
        <f>IF(リレーエントリー!$V12="","",リレーエントリー!$V12)</f>
      </c>
      <c r="M14" s="203">
        <f>IF(リレーエントリー!$W12="","",リレーエントリー!$W12)</f>
      </c>
      <c r="N14" s="457"/>
      <c r="O14" s="460"/>
      <c r="P14" s="463"/>
      <c r="Q14" s="454"/>
      <c r="R14" s="447"/>
    </row>
    <row r="15" spans="1:18" s="217" customFormat="1" ht="26.25" customHeight="1">
      <c r="A15" s="451"/>
      <c r="B15" s="454"/>
      <c r="C15" s="454"/>
      <c r="D15" s="454"/>
      <c r="E15" s="454"/>
      <c r="F15" s="203">
        <f>IF(リレーエントリー!$L13="","",リレーエントリー!$L13&amp;リレーエントリー!$M13&amp;リレーエントリー!$N13)</f>
      </c>
      <c r="G15" s="203">
        <f>IF(リレーエントリー!$P13="","",リレーエントリー!$P13)</f>
      </c>
      <c r="H15" s="203">
        <f>IF(リレーエントリー!$Q13="","",リレーエントリー!$Q13)</f>
      </c>
      <c r="I15" s="203">
        <f>IF(リレーエントリー!$S13="","",リレーエントリー!$S13)</f>
      </c>
      <c r="J15" s="205">
        <f>IF(リレーエントリー!$T13="","",リレーエントリー!$T13)</f>
      </c>
      <c r="K15" s="203">
        <f>IF(リレーエントリー!$U13="","",リレーエントリー!$U13)</f>
      </c>
      <c r="L15" s="203">
        <f>IF(リレーエントリー!$V13="","",リレーエントリー!$V13)</f>
      </c>
      <c r="M15" s="203">
        <f>IF(リレーエントリー!$W13="","",リレーエントリー!$W13)</f>
      </c>
      <c r="N15" s="457"/>
      <c r="O15" s="460"/>
      <c r="P15" s="463"/>
      <c r="Q15" s="454"/>
      <c r="R15" s="447"/>
    </row>
    <row r="16" spans="1:18" s="217" customFormat="1" ht="26.25" customHeight="1">
      <c r="A16" s="451"/>
      <c r="B16" s="454"/>
      <c r="C16" s="454"/>
      <c r="D16" s="454"/>
      <c r="E16" s="454"/>
      <c r="F16" s="203">
        <f>IF(リレーエントリー!$L14="","",リレーエントリー!$L14&amp;リレーエントリー!$M14&amp;リレーエントリー!$N14)</f>
      </c>
      <c r="G16" s="203">
        <f>IF(リレーエントリー!$P14="","",リレーエントリー!$P14)</f>
      </c>
      <c r="H16" s="203">
        <f>IF(リレーエントリー!$Q14="","",リレーエントリー!$Q14)</f>
      </c>
      <c r="I16" s="203">
        <f>IF(リレーエントリー!$S14="","",リレーエントリー!$S14)</f>
      </c>
      <c r="J16" s="203">
        <f>IF(リレーエントリー!$T14="","",リレーエントリー!$T14)</f>
      </c>
      <c r="K16" s="203">
        <f>IF(リレーエントリー!$U14="","",リレーエントリー!$U14)</f>
      </c>
      <c r="L16" s="203">
        <f>IF(リレーエントリー!$V14="","",リレーエントリー!$V14)</f>
      </c>
      <c r="M16" s="203">
        <f>IF(リレーエントリー!$W14="","",リレーエントリー!$W14)</f>
      </c>
      <c r="N16" s="457"/>
      <c r="O16" s="460"/>
      <c r="P16" s="463"/>
      <c r="Q16" s="454"/>
      <c r="R16" s="447"/>
    </row>
    <row r="17" spans="1:18" s="217" customFormat="1" ht="26.25" customHeight="1">
      <c r="A17" s="465"/>
      <c r="B17" s="466"/>
      <c r="C17" s="466"/>
      <c r="D17" s="466"/>
      <c r="E17" s="466"/>
      <c r="F17" s="206">
        <f>IF(リレーエントリー!$L15="","",リレーエントリー!$L15&amp;リレーエントリー!$M15&amp;リレーエントリー!$N15)</f>
      </c>
      <c r="G17" s="206">
        <f>IF(リレーエントリー!$P15="","",リレーエントリー!$P15)</f>
      </c>
      <c r="H17" s="206">
        <f>IF(リレーエントリー!$Q15="","",リレーエントリー!$Q15)</f>
      </c>
      <c r="I17" s="206">
        <f>IF(リレーエントリー!$S15="","",リレーエントリー!$S15)</f>
      </c>
      <c r="J17" s="206">
        <f>IF(リレーエントリー!$T15="","",リレーエントリー!$T15)</f>
      </c>
      <c r="K17" s="206">
        <f>IF(リレーエントリー!$U15="","",リレーエントリー!$U15)</f>
      </c>
      <c r="L17" s="206">
        <f>IF(リレーエントリー!$V15="","",リレーエントリー!$V15)</f>
      </c>
      <c r="M17" s="206">
        <f>IF(リレーエントリー!$W15="","",リレーエントリー!$W15)</f>
      </c>
      <c r="N17" s="467"/>
      <c r="O17" s="468"/>
      <c r="P17" s="469"/>
      <c r="Q17" s="466"/>
      <c r="R17" s="449"/>
    </row>
    <row r="18" spans="1:18" s="217" customFormat="1" ht="26.25" customHeight="1">
      <c r="A18" s="450">
        <v>3</v>
      </c>
      <c r="B18" s="453">
        <f>IF(リレーエントリー!F16="","",リレーエントリー!F16)</f>
      </c>
      <c r="C18" s="453">
        <f>IF(リレーエントリー!$H16="","",リレーエントリー!$H16)</f>
      </c>
      <c r="D18" s="453">
        <f>IF(リレーエントリー!$J16="","",リレーエントリー!$J16)</f>
      </c>
      <c r="E18" s="453">
        <f>IF(リレーエントリー!$K16="","",リレーエントリー!$K16)</f>
      </c>
      <c r="F18" s="207">
        <f>IF(リレーエントリー!$L16="","",リレーエントリー!$L16&amp;リレーエントリー!$M16&amp;リレーエントリー!$N16)</f>
      </c>
      <c r="G18" s="207">
        <f>IF(リレーエントリー!$P16="","",リレーエントリー!$P16)</f>
      </c>
      <c r="H18" s="207">
        <f>IF(リレーエントリー!$Q16="","",リレーエントリー!$Q16)</f>
      </c>
      <c r="I18" s="207">
        <f>IF(リレーエントリー!$S16="","",リレーエントリー!$S16)</f>
      </c>
      <c r="J18" s="220">
        <f>IF(リレーエントリー!$T16="","",リレーエントリー!$T16)</f>
      </c>
      <c r="K18" s="207">
        <f>IF(リレーエントリー!$U16="","",リレーエントリー!$U16)</f>
      </c>
      <c r="L18" s="207">
        <f>IF(リレーエントリー!$V16="","",リレーエントリー!$V16)</f>
      </c>
      <c r="M18" s="207">
        <f>IF(リレーエントリー!$W16="","",リレーエントリー!$W16)</f>
      </c>
      <c r="N18" s="456">
        <f>IF(リレーエントリー!$X16="","",リレーエントリー!$X16)</f>
      </c>
      <c r="O18" s="459">
        <f>IF(リレーエントリー!$Y16="","",リレーエントリー!$Y16)</f>
      </c>
      <c r="P18" s="462">
        <f>IF(リレーエントリー!$Z16="","",リレーエントリー!$Z16)</f>
      </c>
      <c r="Q18" s="453">
        <f>IF(リレーエントリー!$AA16="","",リレーエントリー!$AA16)</f>
      </c>
      <c r="R18" s="446">
        <f>IF(リレーエントリー!$AE16="","",リレーエントリー!$AE16)</f>
      </c>
    </row>
    <row r="19" spans="1:18" s="217" customFormat="1" ht="26.25" customHeight="1">
      <c r="A19" s="451"/>
      <c r="B19" s="454"/>
      <c r="C19" s="454"/>
      <c r="D19" s="454"/>
      <c r="E19" s="454"/>
      <c r="F19" s="203">
        <f>IF(リレーエントリー!$L17="","",リレーエントリー!$L17&amp;リレーエントリー!$M17&amp;リレーエントリー!$N17)</f>
      </c>
      <c r="G19" s="203">
        <f>IF(リレーエントリー!$P17="","",リレーエントリー!$P17)</f>
      </c>
      <c r="H19" s="203">
        <f>IF(リレーエントリー!$Q17="","",リレーエントリー!$Q17)</f>
      </c>
      <c r="I19" s="203">
        <f>IF(リレーエントリー!$S17="","",リレーエントリー!$S17)</f>
      </c>
      <c r="J19" s="205">
        <f>IF(リレーエントリー!$T17="","",リレーエントリー!$T17)</f>
      </c>
      <c r="K19" s="203">
        <f>IF(リレーエントリー!$U17="","",リレーエントリー!$U17)</f>
      </c>
      <c r="L19" s="203">
        <f>IF(リレーエントリー!$V17="","",リレーエントリー!$V17)</f>
      </c>
      <c r="M19" s="203">
        <f>IF(リレーエントリー!$W17="","",リレーエントリー!$W17)</f>
      </c>
      <c r="N19" s="457"/>
      <c r="O19" s="460"/>
      <c r="P19" s="463"/>
      <c r="Q19" s="454"/>
      <c r="R19" s="447"/>
    </row>
    <row r="20" spans="1:18" s="217" customFormat="1" ht="26.25" customHeight="1">
      <c r="A20" s="451"/>
      <c r="B20" s="454"/>
      <c r="C20" s="454"/>
      <c r="D20" s="454"/>
      <c r="E20" s="454"/>
      <c r="F20" s="203">
        <f>IF(リレーエントリー!$L18="","",リレーエントリー!$L18&amp;リレーエントリー!$M18&amp;リレーエントリー!$N18)</f>
      </c>
      <c r="G20" s="203">
        <f>IF(リレーエントリー!$P18="","",リレーエントリー!$P18)</f>
      </c>
      <c r="H20" s="203">
        <f>IF(リレーエントリー!$Q18="","",リレーエントリー!$Q18)</f>
      </c>
      <c r="I20" s="203">
        <f>IF(リレーエントリー!$S18="","",リレーエントリー!$S18)</f>
      </c>
      <c r="J20" s="205">
        <f>IF(リレーエントリー!$T18="","",リレーエントリー!$T18)</f>
      </c>
      <c r="K20" s="203">
        <f>IF(リレーエントリー!$U18="","",リレーエントリー!$U18)</f>
      </c>
      <c r="L20" s="203">
        <f>IF(リレーエントリー!$V18="","",リレーエントリー!$V18)</f>
      </c>
      <c r="M20" s="203">
        <f>IF(リレーエントリー!$W18="","",リレーエントリー!$W18)</f>
      </c>
      <c r="N20" s="457"/>
      <c r="O20" s="460"/>
      <c r="P20" s="463"/>
      <c r="Q20" s="454"/>
      <c r="R20" s="447"/>
    </row>
    <row r="21" spans="1:18" s="217" customFormat="1" ht="26.25" customHeight="1">
      <c r="A21" s="451"/>
      <c r="B21" s="454"/>
      <c r="C21" s="454"/>
      <c r="D21" s="454"/>
      <c r="E21" s="454"/>
      <c r="F21" s="203">
        <f>IF(リレーエントリー!$L19="","",リレーエントリー!$L19&amp;リレーエントリー!$M19&amp;リレーエントリー!$N19)</f>
      </c>
      <c r="G21" s="203">
        <f>IF(リレーエントリー!$P19="","",リレーエントリー!$P19)</f>
      </c>
      <c r="H21" s="203">
        <f>IF(リレーエントリー!$Q19="","",リレーエントリー!$Q19)</f>
      </c>
      <c r="I21" s="203">
        <f>IF(リレーエントリー!$S19="","",リレーエントリー!$S19)</f>
      </c>
      <c r="J21" s="205">
        <f>IF(リレーエントリー!$T19="","",リレーエントリー!$T19)</f>
      </c>
      <c r="K21" s="203">
        <f>IF(リレーエントリー!$U19="","",リレーエントリー!$U19)</f>
      </c>
      <c r="L21" s="203">
        <f>IF(リレーエントリー!$V19="","",リレーエントリー!$V19)</f>
      </c>
      <c r="M21" s="203">
        <f>IF(リレーエントリー!$W19="","",リレーエントリー!$W19)</f>
      </c>
      <c r="N21" s="457"/>
      <c r="O21" s="460"/>
      <c r="P21" s="463"/>
      <c r="Q21" s="454"/>
      <c r="R21" s="447"/>
    </row>
    <row r="22" spans="1:18" s="217" customFormat="1" ht="26.25" customHeight="1">
      <c r="A22" s="451"/>
      <c r="B22" s="454"/>
      <c r="C22" s="454"/>
      <c r="D22" s="454"/>
      <c r="E22" s="454"/>
      <c r="F22" s="203">
        <f>IF(リレーエントリー!$L20="","",リレーエントリー!$L20&amp;リレーエントリー!$M20&amp;リレーエントリー!$N20)</f>
      </c>
      <c r="G22" s="203">
        <f>IF(リレーエントリー!$P20="","",リレーエントリー!$P20)</f>
      </c>
      <c r="H22" s="203">
        <f>IF(リレーエントリー!$Q20="","",リレーエントリー!$Q20)</f>
      </c>
      <c r="I22" s="203">
        <f>IF(リレーエントリー!$S20="","",リレーエントリー!$S20)</f>
      </c>
      <c r="J22" s="203">
        <f>IF(リレーエントリー!$T20="","",リレーエントリー!$T20)</f>
      </c>
      <c r="K22" s="203">
        <f>IF(リレーエントリー!$U20="","",リレーエントリー!$U20)</f>
      </c>
      <c r="L22" s="203">
        <f>IF(リレーエントリー!$V20="","",リレーエントリー!$V20)</f>
      </c>
      <c r="M22" s="203">
        <f>IF(リレーエントリー!$W20="","",リレーエントリー!$W20)</f>
      </c>
      <c r="N22" s="457"/>
      <c r="O22" s="460"/>
      <c r="P22" s="463"/>
      <c r="Q22" s="454"/>
      <c r="R22" s="447"/>
    </row>
    <row r="23" spans="1:18" s="217" customFormat="1" ht="26.25" customHeight="1">
      <c r="A23" s="465"/>
      <c r="B23" s="466"/>
      <c r="C23" s="466"/>
      <c r="D23" s="466"/>
      <c r="E23" s="466"/>
      <c r="F23" s="206">
        <f>IF(リレーエントリー!$L21="","",リレーエントリー!$L21&amp;リレーエントリー!$M21&amp;リレーエントリー!$N21)</f>
      </c>
      <c r="G23" s="206">
        <f>IF(リレーエントリー!$P21="","",リレーエントリー!$P21)</f>
      </c>
      <c r="H23" s="206">
        <f>IF(リレーエントリー!$Q21="","",リレーエントリー!$Q21)</f>
      </c>
      <c r="I23" s="206">
        <f>IF(リレーエントリー!$S21="","",リレーエントリー!$S21)</f>
      </c>
      <c r="J23" s="206">
        <f>IF(リレーエントリー!$T21="","",リレーエントリー!$T21)</f>
      </c>
      <c r="K23" s="206">
        <f>IF(リレーエントリー!$U21="","",リレーエントリー!$U21)</f>
      </c>
      <c r="L23" s="206">
        <f>IF(リレーエントリー!$V21="","",リレーエントリー!$V21)</f>
      </c>
      <c r="M23" s="206">
        <f>IF(リレーエントリー!$W21="","",リレーエントリー!$W21)</f>
      </c>
      <c r="N23" s="467"/>
      <c r="O23" s="468"/>
      <c r="P23" s="469"/>
      <c r="Q23" s="466"/>
      <c r="R23" s="449"/>
    </row>
    <row r="24" spans="1:18" s="217" customFormat="1" ht="26.25" customHeight="1">
      <c r="A24" s="450">
        <v>4</v>
      </c>
      <c r="B24" s="453">
        <f>IF(リレーエントリー!F22="","",リレーエントリー!F22)</f>
      </c>
      <c r="C24" s="453">
        <f>IF(リレーエントリー!$H22="","",リレーエントリー!$H22)</f>
      </c>
      <c r="D24" s="453">
        <f>IF(リレーエントリー!$J22="","",リレーエントリー!$J22)</f>
      </c>
      <c r="E24" s="453">
        <f>IF(リレーエントリー!$K22="","",リレーエントリー!$K22)</f>
      </c>
      <c r="F24" s="207">
        <f>IF(リレーエントリー!$L22="","",リレーエントリー!$L22&amp;リレーエントリー!$M22&amp;リレーエントリー!$N22)</f>
      </c>
      <c r="G24" s="207">
        <f>IF(リレーエントリー!$P22="","",リレーエントリー!$P22)</f>
      </c>
      <c r="H24" s="207">
        <f>IF(リレーエントリー!$Q22="","",リレーエントリー!$Q22)</f>
      </c>
      <c r="I24" s="207">
        <f>IF(リレーエントリー!$S22="","",リレーエントリー!$S22)</f>
      </c>
      <c r="J24" s="220">
        <f>IF(リレーエントリー!$T22="","",リレーエントリー!$T22)</f>
      </c>
      <c r="K24" s="207">
        <f>IF(リレーエントリー!$U22="","",リレーエントリー!$U22)</f>
      </c>
      <c r="L24" s="207">
        <f>IF(リレーエントリー!$V22="","",リレーエントリー!$V22)</f>
      </c>
      <c r="M24" s="207">
        <f>IF(リレーエントリー!$W22="","",リレーエントリー!$W22)</f>
      </c>
      <c r="N24" s="456">
        <f>IF(リレーエントリー!$X22="","",リレーエントリー!$X22)</f>
      </c>
      <c r="O24" s="459">
        <f>IF(リレーエントリー!$Y22="","",リレーエントリー!$Y22)</f>
      </c>
      <c r="P24" s="462">
        <f>IF(リレーエントリー!$Z22="","",リレーエントリー!$Z22)</f>
      </c>
      <c r="Q24" s="453">
        <f>IF(リレーエントリー!$AA22="","",リレーエントリー!$AA22)</f>
      </c>
      <c r="R24" s="446">
        <f>IF(リレーエントリー!$AE22="","",リレーエントリー!$AE22)</f>
      </c>
    </row>
    <row r="25" spans="1:18" s="217" customFormat="1" ht="26.25" customHeight="1">
      <c r="A25" s="451"/>
      <c r="B25" s="454"/>
      <c r="C25" s="454"/>
      <c r="D25" s="454"/>
      <c r="E25" s="454"/>
      <c r="F25" s="203">
        <f>IF(リレーエントリー!$L23="","",リレーエントリー!$L23&amp;リレーエントリー!$M23&amp;リレーエントリー!$N23)</f>
      </c>
      <c r="G25" s="203">
        <f>IF(リレーエントリー!$P23="","",リレーエントリー!$P23)</f>
      </c>
      <c r="H25" s="203">
        <f>IF(リレーエントリー!$Q23="","",リレーエントリー!$Q23)</f>
      </c>
      <c r="I25" s="203">
        <f>IF(リレーエントリー!$S23="","",リレーエントリー!$S23)</f>
      </c>
      <c r="J25" s="205">
        <f>IF(リレーエントリー!$T23="","",リレーエントリー!$T23)</f>
      </c>
      <c r="K25" s="203">
        <f>IF(リレーエントリー!$U23="","",リレーエントリー!$U23)</f>
      </c>
      <c r="L25" s="203">
        <f>IF(リレーエントリー!$V23="","",リレーエントリー!$V23)</f>
      </c>
      <c r="M25" s="203">
        <f>IF(リレーエントリー!$W23="","",リレーエントリー!$W23)</f>
      </c>
      <c r="N25" s="457"/>
      <c r="O25" s="460"/>
      <c r="P25" s="463"/>
      <c r="Q25" s="454"/>
      <c r="R25" s="447"/>
    </row>
    <row r="26" spans="1:18" s="217" customFormat="1" ht="26.25" customHeight="1">
      <c r="A26" s="451"/>
      <c r="B26" s="454"/>
      <c r="C26" s="454"/>
      <c r="D26" s="454"/>
      <c r="E26" s="454"/>
      <c r="F26" s="203">
        <f>IF(リレーエントリー!$L24="","",リレーエントリー!$L24&amp;リレーエントリー!$M24&amp;リレーエントリー!$N24)</f>
      </c>
      <c r="G26" s="203">
        <f>IF(リレーエントリー!$P24="","",リレーエントリー!$P24)</f>
      </c>
      <c r="H26" s="203">
        <f>IF(リレーエントリー!$Q24="","",リレーエントリー!$Q24)</f>
      </c>
      <c r="I26" s="203">
        <f>IF(リレーエントリー!$S24="","",リレーエントリー!$S24)</f>
      </c>
      <c r="J26" s="205">
        <f>IF(リレーエントリー!$T24="","",リレーエントリー!$T24)</f>
      </c>
      <c r="K26" s="203">
        <f>IF(リレーエントリー!$U24="","",リレーエントリー!$U24)</f>
      </c>
      <c r="L26" s="203">
        <f>IF(リレーエントリー!$V24="","",リレーエントリー!$V24)</f>
      </c>
      <c r="M26" s="203">
        <f>IF(リレーエントリー!$W24="","",リレーエントリー!$W24)</f>
      </c>
      <c r="N26" s="457"/>
      <c r="O26" s="460"/>
      <c r="P26" s="463"/>
      <c r="Q26" s="454"/>
      <c r="R26" s="447"/>
    </row>
    <row r="27" spans="1:18" s="217" customFormat="1" ht="26.25" customHeight="1">
      <c r="A27" s="451"/>
      <c r="B27" s="454"/>
      <c r="C27" s="454"/>
      <c r="D27" s="454"/>
      <c r="E27" s="454"/>
      <c r="F27" s="203">
        <f>IF(リレーエントリー!$L25="","",リレーエントリー!$L25&amp;リレーエントリー!$M25&amp;リレーエントリー!$N25)</f>
      </c>
      <c r="G27" s="203">
        <f>IF(リレーエントリー!$P25="","",リレーエントリー!$P25)</f>
      </c>
      <c r="H27" s="203">
        <f>IF(リレーエントリー!$Q25="","",リレーエントリー!$Q25)</f>
      </c>
      <c r="I27" s="203">
        <f>IF(リレーエントリー!$S25="","",リレーエントリー!$S25)</f>
      </c>
      <c r="J27" s="205">
        <f>IF(リレーエントリー!$T25="","",リレーエントリー!$T25)</f>
      </c>
      <c r="K27" s="203">
        <f>IF(リレーエントリー!$U25="","",リレーエントリー!$U25)</f>
      </c>
      <c r="L27" s="203">
        <f>IF(リレーエントリー!$V25="","",リレーエントリー!$V25)</f>
      </c>
      <c r="M27" s="203">
        <f>IF(リレーエントリー!$W25="","",リレーエントリー!$W25)</f>
      </c>
      <c r="N27" s="457"/>
      <c r="O27" s="460"/>
      <c r="P27" s="463"/>
      <c r="Q27" s="454"/>
      <c r="R27" s="447"/>
    </row>
    <row r="28" spans="1:18" s="217" customFormat="1" ht="26.25" customHeight="1">
      <c r="A28" s="451"/>
      <c r="B28" s="454"/>
      <c r="C28" s="454"/>
      <c r="D28" s="454"/>
      <c r="E28" s="454"/>
      <c r="F28" s="203">
        <f>IF(リレーエントリー!$L26="","",リレーエントリー!$L26&amp;リレーエントリー!$M26&amp;リレーエントリー!$N26)</f>
      </c>
      <c r="G28" s="203">
        <f>IF(リレーエントリー!$P26="","",リレーエントリー!$P26)</f>
      </c>
      <c r="H28" s="203">
        <f>IF(リレーエントリー!$Q26="","",リレーエントリー!$Q26)</f>
      </c>
      <c r="I28" s="203">
        <f>IF(リレーエントリー!$S26="","",リレーエントリー!$S26)</f>
      </c>
      <c r="J28" s="203">
        <f>IF(リレーエントリー!$T26="","",リレーエントリー!$T26)</f>
      </c>
      <c r="K28" s="203">
        <f>IF(リレーエントリー!$U26="","",リレーエントリー!$U26)</f>
      </c>
      <c r="L28" s="203">
        <f>IF(リレーエントリー!$V26="","",リレーエントリー!$V26)</f>
      </c>
      <c r="M28" s="203">
        <f>IF(リレーエントリー!$W26="","",リレーエントリー!$W26)</f>
      </c>
      <c r="N28" s="457"/>
      <c r="O28" s="460"/>
      <c r="P28" s="463"/>
      <c r="Q28" s="454"/>
      <c r="R28" s="447"/>
    </row>
    <row r="29" spans="1:18" s="217" customFormat="1" ht="26.25" customHeight="1">
      <c r="A29" s="465"/>
      <c r="B29" s="466"/>
      <c r="C29" s="466"/>
      <c r="D29" s="466"/>
      <c r="E29" s="466"/>
      <c r="F29" s="206">
        <f>IF(リレーエントリー!$L27="","",リレーエントリー!$L27&amp;リレーエントリー!$M27&amp;リレーエントリー!$N27)</f>
      </c>
      <c r="G29" s="206">
        <f>IF(リレーエントリー!$P27="","",リレーエントリー!$P27)</f>
      </c>
      <c r="H29" s="206">
        <f>IF(リレーエントリー!$Q27="","",リレーエントリー!$Q27)</f>
      </c>
      <c r="I29" s="206">
        <f>IF(リレーエントリー!$S27="","",リレーエントリー!$S27)</f>
      </c>
      <c r="J29" s="206">
        <f>IF(リレーエントリー!$T27="","",リレーエントリー!$T27)</f>
      </c>
      <c r="K29" s="206">
        <f>IF(リレーエントリー!$U27="","",リレーエントリー!$U27)</f>
      </c>
      <c r="L29" s="206">
        <f>IF(リレーエントリー!$V27="","",リレーエントリー!$V27)</f>
      </c>
      <c r="M29" s="206">
        <f>IF(リレーエントリー!$W27="","",リレーエントリー!$W27)</f>
      </c>
      <c r="N29" s="467"/>
      <c r="O29" s="468"/>
      <c r="P29" s="469"/>
      <c r="Q29" s="466"/>
      <c r="R29" s="449"/>
    </row>
    <row r="30" spans="1:18" s="217" customFormat="1" ht="26.25" customHeight="1">
      <c r="A30" s="450">
        <v>5</v>
      </c>
      <c r="B30" s="453">
        <f>IF(リレーエントリー!F28="","",リレーエントリー!F28)</f>
      </c>
      <c r="C30" s="453">
        <f>IF(リレーエントリー!$H28="","",リレーエントリー!$H28)</f>
      </c>
      <c r="D30" s="453">
        <f>IF(リレーエントリー!$J28="","",リレーエントリー!$J28)</f>
      </c>
      <c r="E30" s="453">
        <f>IF(リレーエントリー!$K28="","",リレーエントリー!$K28)</f>
      </c>
      <c r="F30" s="207">
        <f>IF(リレーエントリー!$L28="","",リレーエントリー!$L28&amp;リレーエントリー!$M28&amp;リレーエントリー!$N28)</f>
      </c>
      <c r="G30" s="207">
        <f>IF(リレーエントリー!$P28="","",リレーエントリー!$P28)</f>
      </c>
      <c r="H30" s="207">
        <f>IF(リレーエントリー!$Q28="","",リレーエントリー!$Q28)</f>
      </c>
      <c r="I30" s="207">
        <f>IF(リレーエントリー!$S28="","",リレーエントリー!$S28)</f>
      </c>
      <c r="J30" s="220">
        <f>IF(リレーエントリー!$T28="","",リレーエントリー!$T28)</f>
      </c>
      <c r="K30" s="207">
        <f>IF(リレーエントリー!$U28="","",リレーエントリー!$U28)</f>
      </c>
      <c r="L30" s="207">
        <f>IF(リレーエントリー!$V28="","",リレーエントリー!$V28)</f>
      </c>
      <c r="M30" s="207">
        <f>IF(リレーエントリー!$W28="","",リレーエントリー!$W28)</f>
      </c>
      <c r="N30" s="456">
        <f>IF(リレーエントリー!$X28="","",リレーエントリー!$X28)</f>
      </c>
      <c r="O30" s="459">
        <f>IF(リレーエントリー!$Y28="","",リレーエントリー!$Y28)</f>
      </c>
      <c r="P30" s="462">
        <f>IF(リレーエントリー!$Z28="","",リレーエントリー!$Z28)</f>
      </c>
      <c r="Q30" s="453">
        <f>IF(リレーエントリー!$AA28="","",リレーエントリー!$AA28)</f>
      </c>
      <c r="R30" s="446">
        <f>IF(リレーエントリー!$AE28="","",リレーエントリー!$AE28)</f>
      </c>
    </row>
    <row r="31" spans="1:18" s="217" customFormat="1" ht="26.25" customHeight="1">
      <c r="A31" s="451"/>
      <c r="B31" s="454"/>
      <c r="C31" s="454"/>
      <c r="D31" s="454"/>
      <c r="E31" s="454"/>
      <c r="F31" s="203">
        <f>IF(リレーエントリー!$L29="","",リレーエントリー!$L29&amp;リレーエントリー!$M29&amp;リレーエントリー!$N29)</f>
      </c>
      <c r="G31" s="203">
        <f>IF(リレーエントリー!$P29="","",リレーエントリー!$P29)</f>
      </c>
      <c r="H31" s="203">
        <f>IF(リレーエントリー!$Q29="","",リレーエントリー!$Q29)</f>
      </c>
      <c r="I31" s="203">
        <f>IF(リレーエントリー!$S29="","",リレーエントリー!$S29)</f>
      </c>
      <c r="J31" s="205">
        <f>IF(リレーエントリー!$T29="","",リレーエントリー!$T29)</f>
      </c>
      <c r="K31" s="203">
        <f>IF(リレーエントリー!$U29="","",リレーエントリー!$U29)</f>
      </c>
      <c r="L31" s="203">
        <f>IF(リレーエントリー!$V29="","",リレーエントリー!$V29)</f>
      </c>
      <c r="M31" s="203">
        <f>IF(リレーエントリー!$W29="","",リレーエントリー!$W29)</f>
      </c>
      <c r="N31" s="457"/>
      <c r="O31" s="460"/>
      <c r="P31" s="463"/>
      <c r="Q31" s="454"/>
      <c r="R31" s="447"/>
    </row>
    <row r="32" spans="1:18" s="217" customFormat="1" ht="26.25" customHeight="1">
      <c r="A32" s="451"/>
      <c r="B32" s="454"/>
      <c r="C32" s="454"/>
      <c r="D32" s="454"/>
      <c r="E32" s="454"/>
      <c r="F32" s="203">
        <f>IF(リレーエントリー!$L30="","",リレーエントリー!$L30&amp;リレーエントリー!$M30&amp;リレーエントリー!$N30)</f>
      </c>
      <c r="G32" s="203">
        <f>IF(リレーエントリー!$P30="","",リレーエントリー!$P30)</f>
      </c>
      <c r="H32" s="203">
        <f>IF(リレーエントリー!$Q30="","",リレーエントリー!$Q30)</f>
      </c>
      <c r="I32" s="203">
        <f>IF(リレーエントリー!$S30="","",リレーエントリー!$S30)</f>
      </c>
      <c r="J32" s="205">
        <f>IF(リレーエントリー!$T30="","",リレーエントリー!$T30)</f>
      </c>
      <c r="K32" s="203">
        <f>IF(リレーエントリー!$U30="","",リレーエントリー!$U30)</f>
      </c>
      <c r="L32" s="203">
        <f>IF(リレーエントリー!$V30="","",リレーエントリー!$V30)</f>
      </c>
      <c r="M32" s="203">
        <f>IF(リレーエントリー!$W30="","",リレーエントリー!$W30)</f>
      </c>
      <c r="N32" s="457"/>
      <c r="O32" s="460"/>
      <c r="P32" s="463"/>
      <c r="Q32" s="454"/>
      <c r="R32" s="447"/>
    </row>
    <row r="33" spans="1:18" s="217" customFormat="1" ht="26.25" customHeight="1">
      <c r="A33" s="451"/>
      <c r="B33" s="454"/>
      <c r="C33" s="454"/>
      <c r="D33" s="454"/>
      <c r="E33" s="454"/>
      <c r="F33" s="203">
        <f>IF(リレーエントリー!$L31="","",リレーエントリー!$L31&amp;リレーエントリー!$M31&amp;リレーエントリー!$N31)</f>
      </c>
      <c r="G33" s="203">
        <f>IF(リレーエントリー!$P31="","",リレーエントリー!$P31)</f>
      </c>
      <c r="H33" s="203">
        <f>IF(リレーエントリー!$Q31="","",リレーエントリー!$Q31)</f>
      </c>
      <c r="I33" s="203">
        <f>IF(リレーエントリー!$S31="","",リレーエントリー!$S31)</f>
      </c>
      <c r="J33" s="205">
        <f>IF(リレーエントリー!$T31="","",リレーエントリー!$T31)</f>
      </c>
      <c r="K33" s="203">
        <f>IF(リレーエントリー!$U31="","",リレーエントリー!$U31)</f>
      </c>
      <c r="L33" s="203">
        <f>IF(リレーエントリー!$V31="","",リレーエントリー!$V31)</f>
      </c>
      <c r="M33" s="203">
        <f>IF(リレーエントリー!$W31="","",リレーエントリー!$W31)</f>
      </c>
      <c r="N33" s="457"/>
      <c r="O33" s="460"/>
      <c r="P33" s="463"/>
      <c r="Q33" s="454"/>
      <c r="R33" s="447"/>
    </row>
    <row r="34" spans="1:18" s="217" customFormat="1" ht="26.25" customHeight="1">
      <c r="A34" s="451"/>
      <c r="B34" s="454"/>
      <c r="C34" s="454"/>
      <c r="D34" s="454"/>
      <c r="E34" s="454"/>
      <c r="F34" s="203">
        <f>IF(リレーエントリー!$L32="","",リレーエントリー!$L32&amp;リレーエントリー!$M32&amp;リレーエントリー!$N32)</f>
      </c>
      <c r="G34" s="203">
        <f>IF(リレーエントリー!$P32="","",リレーエントリー!$P32)</f>
      </c>
      <c r="H34" s="203">
        <f>IF(リレーエントリー!$Q32="","",リレーエントリー!$Q32)</f>
      </c>
      <c r="I34" s="203">
        <f>IF(リレーエントリー!$S32="","",リレーエントリー!$S32)</f>
      </c>
      <c r="J34" s="203">
        <f>IF(リレーエントリー!$T32="","",リレーエントリー!$T32)</f>
      </c>
      <c r="K34" s="203">
        <f>IF(リレーエントリー!$U32="","",リレーエントリー!$U32)</f>
      </c>
      <c r="L34" s="203">
        <f>IF(リレーエントリー!$V32="","",リレーエントリー!$V32)</f>
      </c>
      <c r="M34" s="203">
        <f>IF(リレーエントリー!$W32="","",リレーエントリー!$W32)</f>
      </c>
      <c r="N34" s="457"/>
      <c r="O34" s="460"/>
      <c r="P34" s="463"/>
      <c r="Q34" s="454"/>
      <c r="R34" s="447"/>
    </row>
    <row r="35" spans="1:18" s="217" customFormat="1" ht="26.25" customHeight="1">
      <c r="A35" s="465"/>
      <c r="B35" s="466"/>
      <c r="C35" s="466"/>
      <c r="D35" s="466"/>
      <c r="E35" s="466"/>
      <c r="F35" s="206">
        <f>IF(リレーエントリー!$L33="","",リレーエントリー!$L33&amp;リレーエントリー!$M33&amp;リレーエントリー!$N33)</f>
      </c>
      <c r="G35" s="206">
        <f>IF(リレーエントリー!$P33="","",リレーエントリー!$P33)</f>
      </c>
      <c r="H35" s="206">
        <f>IF(リレーエントリー!$Q33="","",リレーエントリー!$Q33)</f>
      </c>
      <c r="I35" s="206">
        <f>IF(リレーエントリー!$S33="","",リレーエントリー!$S33)</f>
      </c>
      <c r="J35" s="206">
        <f>IF(リレーエントリー!$T33="","",リレーエントリー!$T33)</f>
      </c>
      <c r="K35" s="206">
        <f>IF(リレーエントリー!$U33="","",リレーエントリー!$U33)</f>
      </c>
      <c r="L35" s="206">
        <f>IF(リレーエントリー!$V33="","",リレーエントリー!$V33)</f>
      </c>
      <c r="M35" s="206">
        <f>IF(リレーエントリー!$W33="","",リレーエントリー!$W33)</f>
      </c>
      <c r="N35" s="467"/>
      <c r="O35" s="468"/>
      <c r="P35" s="469"/>
      <c r="Q35" s="466"/>
      <c r="R35" s="449"/>
    </row>
    <row r="36" spans="1:18" s="217" customFormat="1" ht="26.25" customHeight="1">
      <c r="A36" s="450">
        <v>6</v>
      </c>
      <c r="B36" s="453">
        <f>IF(リレーエントリー!F34="","",リレーエントリー!F34)</f>
      </c>
      <c r="C36" s="453">
        <f>IF(リレーエントリー!$H34="","",リレーエントリー!$H34)</f>
      </c>
      <c r="D36" s="453">
        <f>IF(リレーエントリー!$J34="","",リレーエントリー!$J34)</f>
      </c>
      <c r="E36" s="453">
        <f>IF(リレーエントリー!$K34="","",リレーエントリー!$K34)</f>
      </c>
      <c r="F36" s="207">
        <f>IF(リレーエントリー!$L34="","",リレーエントリー!$L34&amp;リレーエントリー!$M34&amp;リレーエントリー!$N34)</f>
      </c>
      <c r="G36" s="207">
        <f>IF(リレーエントリー!$P34="","",リレーエントリー!$P34)</f>
      </c>
      <c r="H36" s="207">
        <f>IF(リレーエントリー!$Q34="","",リレーエントリー!$Q34)</f>
      </c>
      <c r="I36" s="207">
        <f>IF(リレーエントリー!$S34="","",リレーエントリー!$S34)</f>
      </c>
      <c r="J36" s="220">
        <f>IF(リレーエントリー!$T34="","",リレーエントリー!$T34)</f>
      </c>
      <c r="K36" s="207">
        <f>IF(リレーエントリー!$U34="","",リレーエントリー!$U34)</f>
      </c>
      <c r="L36" s="207">
        <f>IF(リレーエントリー!$V34="","",リレーエントリー!$V34)</f>
      </c>
      <c r="M36" s="207">
        <f>IF(リレーエントリー!$W34="","",リレーエントリー!$W34)</f>
      </c>
      <c r="N36" s="456">
        <f>IF(リレーエントリー!$X34="","",リレーエントリー!$X34)</f>
      </c>
      <c r="O36" s="459">
        <f>IF(リレーエントリー!$Y34="","",リレーエントリー!$Y34)</f>
      </c>
      <c r="P36" s="462">
        <f>IF(リレーエントリー!$Z34="","",リレーエントリー!$Z34)</f>
      </c>
      <c r="Q36" s="453">
        <f>IF(リレーエントリー!$AA34="","",リレーエントリー!$AA34)</f>
      </c>
      <c r="R36" s="446">
        <f>IF(リレーエントリー!$AE34="","",リレーエントリー!$AE34)</f>
      </c>
    </row>
    <row r="37" spans="1:18" s="217" customFormat="1" ht="26.25" customHeight="1">
      <c r="A37" s="451"/>
      <c r="B37" s="454"/>
      <c r="C37" s="454"/>
      <c r="D37" s="454"/>
      <c r="E37" s="454"/>
      <c r="F37" s="203">
        <f>IF(リレーエントリー!$L35="","",リレーエントリー!$L35&amp;リレーエントリー!$M35&amp;リレーエントリー!$N35)</f>
      </c>
      <c r="G37" s="203">
        <f>IF(リレーエントリー!$P35="","",リレーエントリー!$P35)</f>
      </c>
      <c r="H37" s="203">
        <f>IF(リレーエントリー!$Q35="","",リレーエントリー!$Q35)</f>
      </c>
      <c r="I37" s="203">
        <f>IF(リレーエントリー!$S35="","",リレーエントリー!$S35)</f>
      </c>
      <c r="J37" s="205">
        <f>IF(リレーエントリー!$T35="","",リレーエントリー!$T35)</f>
      </c>
      <c r="K37" s="203">
        <f>IF(リレーエントリー!$U35="","",リレーエントリー!$U35)</f>
      </c>
      <c r="L37" s="203">
        <f>IF(リレーエントリー!$V35="","",リレーエントリー!$V35)</f>
      </c>
      <c r="M37" s="203">
        <f>IF(リレーエントリー!$W35="","",リレーエントリー!$W35)</f>
      </c>
      <c r="N37" s="457"/>
      <c r="O37" s="460"/>
      <c r="P37" s="463"/>
      <c r="Q37" s="454"/>
      <c r="R37" s="447"/>
    </row>
    <row r="38" spans="1:18" s="217" customFormat="1" ht="26.25" customHeight="1">
      <c r="A38" s="451"/>
      <c r="B38" s="454"/>
      <c r="C38" s="454"/>
      <c r="D38" s="454"/>
      <c r="E38" s="454"/>
      <c r="F38" s="203">
        <f>IF(リレーエントリー!$L36="","",リレーエントリー!$L36&amp;リレーエントリー!$M36&amp;リレーエントリー!$N36)</f>
      </c>
      <c r="G38" s="203">
        <f>IF(リレーエントリー!$P36="","",リレーエントリー!$P36)</f>
      </c>
      <c r="H38" s="203">
        <f>IF(リレーエントリー!$Q36="","",リレーエントリー!$Q36)</f>
      </c>
      <c r="I38" s="203">
        <f>IF(リレーエントリー!$S36="","",リレーエントリー!$S36)</f>
      </c>
      <c r="J38" s="205">
        <f>IF(リレーエントリー!$T36="","",リレーエントリー!$T36)</f>
      </c>
      <c r="K38" s="203">
        <f>IF(リレーエントリー!$U36="","",リレーエントリー!$U36)</f>
      </c>
      <c r="L38" s="203">
        <f>IF(リレーエントリー!$V36="","",リレーエントリー!$V36)</f>
      </c>
      <c r="M38" s="203">
        <f>IF(リレーエントリー!$W36="","",リレーエントリー!$W36)</f>
      </c>
      <c r="N38" s="457"/>
      <c r="O38" s="460"/>
      <c r="P38" s="463"/>
      <c r="Q38" s="454"/>
      <c r="R38" s="447"/>
    </row>
    <row r="39" spans="1:18" s="217" customFormat="1" ht="26.25" customHeight="1">
      <c r="A39" s="451"/>
      <c r="B39" s="454"/>
      <c r="C39" s="454"/>
      <c r="D39" s="454"/>
      <c r="E39" s="454"/>
      <c r="F39" s="203">
        <f>IF(リレーエントリー!$L37="","",リレーエントリー!$L37&amp;リレーエントリー!$M37&amp;リレーエントリー!$N37)</f>
      </c>
      <c r="G39" s="203">
        <f>IF(リレーエントリー!$P37="","",リレーエントリー!$P37)</f>
      </c>
      <c r="H39" s="203">
        <f>IF(リレーエントリー!$Q37="","",リレーエントリー!$Q37)</f>
      </c>
      <c r="I39" s="203">
        <f>IF(リレーエントリー!$S37="","",リレーエントリー!$S37)</f>
      </c>
      <c r="J39" s="205">
        <f>IF(リレーエントリー!$T37="","",リレーエントリー!$T37)</f>
      </c>
      <c r="K39" s="203">
        <f>IF(リレーエントリー!$U37="","",リレーエントリー!$U37)</f>
      </c>
      <c r="L39" s="203">
        <f>IF(リレーエントリー!$V37="","",リレーエントリー!$V37)</f>
      </c>
      <c r="M39" s="203">
        <f>IF(リレーエントリー!$W37="","",リレーエントリー!$W37)</f>
      </c>
      <c r="N39" s="457"/>
      <c r="O39" s="460"/>
      <c r="P39" s="463"/>
      <c r="Q39" s="454"/>
      <c r="R39" s="447"/>
    </row>
    <row r="40" spans="1:18" s="217" customFormat="1" ht="26.25" customHeight="1">
      <c r="A40" s="451"/>
      <c r="B40" s="454"/>
      <c r="C40" s="454"/>
      <c r="D40" s="454"/>
      <c r="E40" s="454"/>
      <c r="F40" s="203">
        <f>IF(リレーエントリー!$L38="","",リレーエントリー!$L38&amp;リレーエントリー!$M38&amp;リレーエントリー!$N38)</f>
      </c>
      <c r="G40" s="203">
        <f>IF(リレーエントリー!$P38="","",リレーエントリー!$P38)</f>
      </c>
      <c r="H40" s="203">
        <f>IF(リレーエントリー!$Q38="","",リレーエントリー!$Q38)</f>
      </c>
      <c r="I40" s="203">
        <f>IF(リレーエントリー!$S38="","",リレーエントリー!$S38)</f>
      </c>
      <c r="J40" s="203">
        <f>IF(リレーエントリー!$T38="","",リレーエントリー!$T38)</f>
      </c>
      <c r="K40" s="203">
        <f>IF(リレーエントリー!$U38="","",リレーエントリー!$U38)</f>
      </c>
      <c r="L40" s="203">
        <f>IF(リレーエントリー!$V38="","",リレーエントリー!$V38)</f>
      </c>
      <c r="M40" s="203">
        <f>IF(リレーエントリー!$W38="","",リレーエントリー!$W38)</f>
      </c>
      <c r="N40" s="457"/>
      <c r="O40" s="460"/>
      <c r="P40" s="463"/>
      <c r="Q40" s="454"/>
      <c r="R40" s="447"/>
    </row>
    <row r="41" spans="1:18" s="217" customFormat="1" ht="26.25" customHeight="1" thickBot="1">
      <c r="A41" s="452"/>
      <c r="B41" s="455"/>
      <c r="C41" s="455"/>
      <c r="D41" s="455"/>
      <c r="E41" s="455"/>
      <c r="F41" s="208">
        <f>IF(リレーエントリー!$L39="","",リレーエントリー!$L39&amp;リレーエントリー!$M39&amp;リレーエントリー!$N39)</f>
      </c>
      <c r="G41" s="208">
        <f>IF(リレーエントリー!$P39="","",リレーエントリー!$P39)</f>
      </c>
      <c r="H41" s="208">
        <f>IF(リレーエントリー!$Q39="","",リレーエントリー!$Q39)</f>
      </c>
      <c r="I41" s="208">
        <f>IF(リレーエントリー!$S39="","",リレーエントリー!$S39)</f>
      </c>
      <c r="J41" s="208">
        <f>IF(リレーエントリー!$T39="","",リレーエントリー!$T39)</f>
      </c>
      <c r="K41" s="208">
        <f>IF(リレーエントリー!$U39="","",リレーエントリー!$U39)</f>
      </c>
      <c r="L41" s="208">
        <f>IF(リレーエントリー!$V39="","",リレーエントリー!$V39)</f>
      </c>
      <c r="M41" s="208">
        <f>IF(リレーエントリー!$W39="","",リレーエントリー!$W39)</f>
      </c>
      <c r="N41" s="458"/>
      <c r="O41" s="461"/>
      <c r="P41" s="464"/>
      <c r="Q41" s="455"/>
      <c r="R41" s="448"/>
    </row>
    <row r="42" spans="1:19" s="217" customFormat="1" ht="26.25" customHeight="1">
      <c r="A42" s="204"/>
      <c r="B42" s="204"/>
      <c r="C42" s="204"/>
      <c r="D42" s="204"/>
      <c r="E42" s="204"/>
      <c r="F42" s="204"/>
      <c r="G42" s="204"/>
      <c r="H42" s="204"/>
      <c r="I42" s="204"/>
      <c r="J42" s="204"/>
      <c r="K42" s="204"/>
      <c r="L42" s="204"/>
      <c r="M42" s="204"/>
      <c r="N42" s="204"/>
      <c r="O42" s="204"/>
      <c r="P42" s="204"/>
      <c r="Q42" s="204"/>
      <c r="R42" s="221"/>
      <c r="S42" s="222"/>
    </row>
    <row r="43" spans="1:19" s="217" customFormat="1" ht="26.25" customHeight="1">
      <c r="A43" s="204"/>
      <c r="B43" s="204"/>
      <c r="C43" s="204"/>
      <c r="D43" s="204"/>
      <c r="E43" s="204"/>
      <c r="F43" s="204"/>
      <c r="G43" s="204"/>
      <c r="H43" s="204"/>
      <c r="I43" s="204"/>
      <c r="J43" s="204"/>
      <c r="K43" s="204"/>
      <c r="L43" s="204"/>
      <c r="M43" s="204"/>
      <c r="N43" s="204"/>
      <c r="O43" s="204"/>
      <c r="P43" s="204"/>
      <c r="Q43" s="204"/>
      <c r="R43" s="221"/>
      <c r="S43" s="222"/>
    </row>
    <row r="44" spans="1:19" s="217" customFormat="1" ht="26.25" customHeight="1">
      <c r="A44" s="1" t="s">
        <v>878</v>
      </c>
      <c r="B44" s="1"/>
      <c r="C44" s="1"/>
      <c r="D44" s="1"/>
      <c r="E44" s="1"/>
      <c r="F44" s="1"/>
      <c r="G44" s="1"/>
      <c r="H44" s="1" t="s">
        <v>879</v>
      </c>
      <c r="I44" s="26"/>
      <c r="J44" s="26"/>
      <c r="K44" s="204"/>
      <c r="L44" s="204"/>
      <c r="M44" s="204"/>
      <c r="N44" s="204"/>
      <c r="O44" s="204"/>
      <c r="P44" s="204"/>
      <c r="Q44" s="204"/>
      <c r="R44" s="221"/>
      <c r="S44" s="222"/>
    </row>
    <row r="45" spans="1:19" s="217" customFormat="1" ht="26.25" customHeight="1">
      <c r="A45" s="223" t="s">
        <v>130</v>
      </c>
      <c r="B45" s="26"/>
      <c r="C45" s="26"/>
      <c r="D45" s="26"/>
      <c r="E45" s="26"/>
      <c r="F45" s="26"/>
      <c r="K45" s="204"/>
      <c r="L45" s="26"/>
      <c r="M45" s="26"/>
      <c r="N45" s="229" t="s">
        <v>131</v>
      </c>
      <c r="O45" s="26"/>
      <c r="P45" s="204"/>
      <c r="Q45" s="204"/>
      <c r="R45" s="221"/>
      <c r="S45" s="222"/>
    </row>
    <row r="46" spans="1:19" s="217" customFormat="1" ht="26.25" customHeight="1" thickBot="1">
      <c r="A46" s="202"/>
      <c r="B46" s="49">
        <f>IF('基本データ'!$C$9="","",'基本データ'!$C$9)</f>
      </c>
      <c r="C46" s="17"/>
      <c r="D46" s="17"/>
      <c r="E46" s="18"/>
      <c r="F46" s="17"/>
      <c r="G46" s="226"/>
      <c r="H46" s="226"/>
      <c r="I46" s="226"/>
      <c r="J46" s="226"/>
      <c r="K46" s="209"/>
      <c r="L46" s="17" t="s">
        <v>870</v>
      </c>
      <c r="M46" s="17"/>
      <c r="N46" s="411">
        <f>IF('基本データ'!$J$5="","",'基本データ'!$J$5)</f>
      </c>
      <c r="O46" s="411"/>
      <c r="P46" s="209"/>
      <c r="Q46" s="209"/>
      <c r="R46" s="227"/>
      <c r="S46" s="222"/>
    </row>
    <row r="47" spans="1:19" s="217" customFormat="1" ht="26.25" customHeight="1" thickBot="1">
      <c r="A47" s="197"/>
      <c r="B47" s="224"/>
      <c r="C47" s="26"/>
      <c r="D47" s="26"/>
      <c r="E47" s="225"/>
      <c r="F47" s="26"/>
      <c r="G47" s="222"/>
      <c r="H47" s="222"/>
      <c r="I47" s="222"/>
      <c r="J47" s="222"/>
      <c r="K47" s="204"/>
      <c r="L47" s="26"/>
      <c r="M47" s="26"/>
      <c r="N47" s="228"/>
      <c r="O47" s="228"/>
      <c r="P47" s="204"/>
      <c r="Q47" s="204"/>
      <c r="R47" s="221"/>
      <c r="S47" s="222"/>
    </row>
    <row r="48" spans="1:19" s="217" customFormat="1" ht="26.25" customHeight="1" thickBot="1">
      <c r="A48" s="210" t="s">
        <v>10</v>
      </c>
      <c r="B48" s="211" t="s">
        <v>14</v>
      </c>
      <c r="C48" s="211" t="s">
        <v>826</v>
      </c>
      <c r="D48" s="211" t="s">
        <v>806</v>
      </c>
      <c r="E48" s="212" t="s">
        <v>126</v>
      </c>
      <c r="F48" s="212" t="s">
        <v>0</v>
      </c>
      <c r="G48" s="212" t="s">
        <v>1</v>
      </c>
      <c r="H48" s="212" t="s">
        <v>807</v>
      </c>
      <c r="I48" s="212" t="s">
        <v>2</v>
      </c>
      <c r="J48" s="213" t="s">
        <v>809</v>
      </c>
      <c r="K48" s="212" t="s">
        <v>803</v>
      </c>
      <c r="L48" s="212" t="s">
        <v>804</v>
      </c>
      <c r="M48" s="212" t="s">
        <v>9</v>
      </c>
      <c r="N48" s="213" t="s">
        <v>11</v>
      </c>
      <c r="O48" s="214" t="s">
        <v>127</v>
      </c>
      <c r="P48" s="215" t="s">
        <v>820</v>
      </c>
      <c r="Q48" s="213" t="s">
        <v>810</v>
      </c>
      <c r="R48" s="216" t="s">
        <v>812</v>
      </c>
      <c r="S48" s="222"/>
    </row>
    <row r="49" spans="1:18" s="217" customFormat="1" ht="26.25" customHeight="1" thickTop="1">
      <c r="A49" s="450">
        <v>7</v>
      </c>
      <c r="B49" s="453">
        <f>IF(リレーエントリー!F40="","",リレーエントリー!F40)</f>
      </c>
      <c r="C49" s="453">
        <f>IF(リレーエントリー!$H40="","",リレーエントリー!$H40)</f>
      </c>
      <c r="D49" s="453">
        <f>IF(リレーエントリー!$J40="","",リレーエントリー!$J40)</f>
      </c>
      <c r="E49" s="453">
        <f>IF(リレーエントリー!$K40="","",リレーエントリー!$K40)</f>
      </c>
      <c r="F49" s="207">
        <f>IF(リレーエントリー!$L40="","",リレーエントリー!$L40&amp;リレーエントリー!$M40&amp;リレーエントリー!$N40)</f>
      </c>
      <c r="G49" s="207">
        <f>IF(リレーエントリー!$P40="","",リレーエントリー!$P40)</f>
      </c>
      <c r="H49" s="207">
        <f>IF(リレーエントリー!$Q40="","",リレーエントリー!$Q40)</f>
      </c>
      <c r="I49" s="207">
        <f>IF(リレーエントリー!$S40="","",リレーエントリー!$S40)</f>
      </c>
      <c r="J49" s="220">
        <f>IF(リレーエントリー!$T40="","",リレーエントリー!$T40)</f>
      </c>
      <c r="K49" s="207">
        <f>IF(リレーエントリー!$U40="","",リレーエントリー!$U40)</f>
      </c>
      <c r="L49" s="207">
        <f>IF(リレーエントリー!$V40="","",リレーエントリー!$V40)</f>
      </c>
      <c r="M49" s="207">
        <f>IF(リレーエントリー!$W40="","",リレーエントリー!$W40)</f>
      </c>
      <c r="N49" s="456">
        <f>IF(リレーエントリー!$X40="","",リレーエントリー!$X40)</f>
      </c>
      <c r="O49" s="459">
        <f>IF(リレーエントリー!$Y40="","",リレーエントリー!$Y40)</f>
      </c>
      <c r="P49" s="462">
        <f>IF(リレーエントリー!$Z40="","",リレーエントリー!$Z40)</f>
      </c>
      <c r="Q49" s="453">
        <f>IF(リレーエントリー!$AA40="","",リレーエントリー!$AA40)</f>
      </c>
      <c r="R49" s="446">
        <f>IF(リレーエントリー!$AE40="","",リレーエントリー!$AE40)</f>
      </c>
    </row>
    <row r="50" spans="1:18" s="217" customFormat="1" ht="26.25" customHeight="1">
      <c r="A50" s="451"/>
      <c r="B50" s="454"/>
      <c r="C50" s="454"/>
      <c r="D50" s="454"/>
      <c r="E50" s="454"/>
      <c r="F50" s="203">
        <f>IF(リレーエントリー!$L41="","",リレーエントリー!$L41&amp;リレーエントリー!$M41&amp;リレーエントリー!$N41)</f>
      </c>
      <c r="G50" s="203">
        <f>IF(リレーエントリー!$P41="","",リレーエントリー!$P41)</f>
      </c>
      <c r="H50" s="203">
        <f>IF(リレーエントリー!$Q41="","",リレーエントリー!$Q41)</f>
      </c>
      <c r="I50" s="203">
        <f>IF(リレーエントリー!$S41="","",リレーエントリー!$S41)</f>
      </c>
      <c r="J50" s="205">
        <f>IF(リレーエントリー!$T41="","",リレーエントリー!$T41)</f>
      </c>
      <c r="K50" s="203">
        <f>IF(リレーエントリー!$U41="","",リレーエントリー!$U41)</f>
      </c>
      <c r="L50" s="203">
        <f>IF(リレーエントリー!$V41="","",リレーエントリー!$V41)</f>
      </c>
      <c r="M50" s="203">
        <f>IF(リレーエントリー!$W41="","",リレーエントリー!$W41)</f>
      </c>
      <c r="N50" s="457"/>
      <c r="O50" s="460"/>
      <c r="P50" s="463"/>
      <c r="Q50" s="454"/>
      <c r="R50" s="447"/>
    </row>
    <row r="51" spans="1:18" s="217" customFormat="1" ht="26.25" customHeight="1">
      <c r="A51" s="451"/>
      <c r="B51" s="454"/>
      <c r="C51" s="454"/>
      <c r="D51" s="454"/>
      <c r="E51" s="454"/>
      <c r="F51" s="203">
        <f>IF(リレーエントリー!$L42="","",リレーエントリー!$L42&amp;リレーエントリー!$M42&amp;リレーエントリー!$N42)</f>
      </c>
      <c r="G51" s="203">
        <f>IF(リレーエントリー!$P42="","",リレーエントリー!$P42)</f>
      </c>
      <c r="H51" s="203">
        <f>IF(リレーエントリー!$Q42="","",リレーエントリー!$Q42)</f>
      </c>
      <c r="I51" s="203">
        <f>IF(リレーエントリー!$S42="","",リレーエントリー!$S42)</f>
      </c>
      <c r="J51" s="205">
        <f>IF(リレーエントリー!$T42="","",リレーエントリー!$T42)</f>
      </c>
      <c r="K51" s="203">
        <f>IF(リレーエントリー!$U42="","",リレーエントリー!$U42)</f>
      </c>
      <c r="L51" s="203">
        <f>IF(リレーエントリー!$V42="","",リレーエントリー!$V42)</f>
      </c>
      <c r="M51" s="203">
        <f>IF(リレーエントリー!$W42="","",リレーエントリー!$W42)</f>
      </c>
      <c r="N51" s="457"/>
      <c r="O51" s="460"/>
      <c r="P51" s="463"/>
      <c r="Q51" s="454"/>
      <c r="R51" s="447"/>
    </row>
    <row r="52" spans="1:18" s="217" customFormat="1" ht="26.25" customHeight="1">
      <c r="A52" s="451"/>
      <c r="B52" s="454"/>
      <c r="C52" s="454"/>
      <c r="D52" s="454"/>
      <c r="E52" s="454"/>
      <c r="F52" s="203">
        <f>IF(リレーエントリー!$L43="","",リレーエントリー!$L43&amp;リレーエントリー!$M43&amp;リレーエントリー!$N43)</f>
      </c>
      <c r="G52" s="203">
        <f>IF(リレーエントリー!$P43="","",リレーエントリー!$P43)</f>
      </c>
      <c r="H52" s="203">
        <f>IF(リレーエントリー!$Q43="","",リレーエントリー!$Q43)</f>
      </c>
      <c r="I52" s="203">
        <f>IF(リレーエントリー!$S43="","",リレーエントリー!$S43)</f>
      </c>
      <c r="J52" s="205">
        <f>IF(リレーエントリー!$T43="","",リレーエントリー!$T43)</f>
      </c>
      <c r="K52" s="203">
        <f>IF(リレーエントリー!$U43="","",リレーエントリー!$U43)</f>
      </c>
      <c r="L52" s="203">
        <f>IF(リレーエントリー!$V43="","",リレーエントリー!$V43)</f>
      </c>
      <c r="M52" s="203">
        <f>IF(リレーエントリー!$W43="","",リレーエントリー!$W43)</f>
      </c>
      <c r="N52" s="457"/>
      <c r="O52" s="460"/>
      <c r="P52" s="463"/>
      <c r="Q52" s="454"/>
      <c r="R52" s="447"/>
    </row>
    <row r="53" spans="1:18" s="217" customFormat="1" ht="26.25" customHeight="1">
      <c r="A53" s="451"/>
      <c r="B53" s="454"/>
      <c r="C53" s="454"/>
      <c r="D53" s="454"/>
      <c r="E53" s="454"/>
      <c r="F53" s="203">
        <f>IF(リレーエントリー!$L44="","",リレーエントリー!$L44&amp;リレーエントリー!$M44&amp;リレーエントリー!$N44)</f>
      </c>
      <c r="G53" s="203">
        <f>IF(リレーエントリー!$P44="","",リレーエントリー!$P44)</f>
      </c>
      <c r="H53" s="203">
        <f>IF(リレーエントリー!$Q44="","",リレーエントリー!$Q44)</f>
      </c>
      <c r="I53" s="203">
        <f>IF(リレーエントリー!$S44="","",リレーエントリー!$S44)</f>
      </c>
      <c r="J53" s="203">
        <f>IF(リレーエントリー!$T44="","",リレーエントリー!$T44)</f>
      </c>
      <c r="K53" s="203">
        <f>IF(リレーエントリー!$U44="","",リレーエントリー!$U44)</f>
      </c>
      <c r="L53" s="203">
        <f>IF(リレーエントリー!$V44="","",リレーエントリー!$V44)</f>
      </c>
      <c r="M53" s="203">
        <f>IF(リレーエントリー!$W44="","",リレーエントリー!$W44)</f>
      </c>
      <c r="N53" s="457"/>
      <c r="O53" s="460"/>
      <c r="P53" s="463"/>
      <c r="Q53" s="454"/>
      <c r="R53" s="447"/>
    </row>
    <row r="54" spans="1:18" s="217" customFormat="1" ht="26.25" customHeight="1">
      <c r="A54" s="465"/>
      <c r="B54" s="466"/>
      <c r="C54" s="466"/>
      <c r="D54" s="466"/>
      <c r="E54" s="466"/>
      <c r="F54" s="206">
        <f>IF(リレーエントリー!$L45="","",リレーエントリー!$L45&amp;リレーエントリー!$M45&amp;リレーエントリー!$N45)</f>
      </c>
      <c r="G54" s="206">
        <f>IF(リレーエントリー!$P45="","",リレーエントリー!$P45)</f>
      </c>
      <c r="H54" s="206">
        <f>IF(リレーエントリー!$Q45="","",リレーエントリー!$Q45)</f>
      </c>
      <c r="I54" s="206">
        <f>IF(リレーエントリー!$S45="","",リレーエントリー!$S45)</f>
      </c>
      <c r="J54" s="206">
        <f>IF(リレーエントリー!$T45="","",リレーエントリー!$T45)</f>
      </c>
      <c r="K54" s="206">
        <f>IF(リレーエントリー!$U45="","",リレーエントリー!$U45)</f>
      </c>
      <c r="L54" s="206">
        <f>IF(リレーエントリー!$V45="","",リレーエントリー!$V45)</f>
      </c>
      <c r="M54" s="206">
        <f>IF(リレーエントリー!$W45="","",リレーエントリー!$W45)</f>
      </c>
      <c r="N54" s="467"/>
      <c r="O54" s="468"/>
      <c r="P54" s="469"/>
      <c r="Q54" s="466"/>
      <c r="R54" s="449"/>
    </row>
    <row r="55" spans="1:18" s="217" customFormat="1" ht="26.25" customHeight="1">
      <c r="A55" s="450">
        <v>8</v>
      </c>
      <c r="B55" s="453">
        <f>IF(リレーエントリー!F46="","",リレーエントリー!F46)</f>
      </c>
      <c r="C55" s="453">
        <f>IF(リレーエントリー!$H46="","",リレーエントリー!$H46)</f>
      </c>
      <c r="D55" s="453">
        <f>IF(リレーエントリー!$J46="","",リレーエントリー!$J46)</f>
      </c>
      <c r="E55" s="453">
        <f>IF(リレーエントリー!$K46="","",リレーエントリー!$K46)</f>
      </c>
      <c r="F55" s="207">
        <f>IF(リレーエントリー!$L46="","",リレーエントリー!$L46&amp;リレーエントリー!$M46&amp;リレーエントリー!$N46)</f>
      </c>
      <c r="G55" s="207">
        <f>IF(リレーエントリー!$P46="","",リレーエントリー!$P46)</f>
      </c>
      <c r="H55" s="207">
        <f>IF(リレーエントリー!$Q46="","",リレーエントリー!$Q46)</f>
      </c>
      <c r="I55" s="207">
        <f>IF(リレーエントリー!$S46="","",リレーエントリー!$S46)</f>
      </c>
      <c r="J55" s="220">
        <f>IF(リレーエントリー!$T46="","",リレーエントリー!$T46)</f>
      </c>
      <c r="K55" s="207">
        <f>IF(リレーエントリー!$U46="","",リレーエントリー!$U46)</f>
      </c>
      <c r="L55" s="207">
        <f>IF(リレーエントリー!$V46="","",リレーエントリー!$V46)</f>
      </c>
      <c r="M55" s="207">
        <f>IF(リレーエントリー!$W46="","",リレーエントリー!$W46)</f>
      </c>
      <c r="N55" s="456">
        <f>IF(リレーエントリー!$X46="","",リレーエントリー!$X46)</f>
      </c>
      <c r="O55" s="459">
        <f>IF(リレーエントリー!$Y46="","",リレーエントリー!$Y46)</f>
      </c>
      <c r="P55" s="462">
        <f>IF(リレーエントリー!$Z46="","",リレーエントリー!$Z46)</f>
      </c>
      <c r="Q55" s="453">
        <f>IF(リレーエントリー!$AA46="","",リレーエントリー!$AA46)</f>
      </c>
      <c r="R55" s="446">
        <f>IF(リレーエントリー!$AE46="","",リレーエントリー!$AE46)</f>
      </c>
    </row>
    <row r="56" spans="1:18" s="217" customFormat="1" ht="26.25" customHeight="1">
      <c r="A56" s="451"/>
      <c r="B56" s="454"/>
      <c r="C56" s="454"/>
      <c r="D56" s="454"/>
      <c r="E56" s="454"/>
      <c r="F56" s="203">
        <f>IF(リレーエントリー!$L47="","",リレーエントリー!$L47&amp;リレーエントリー!$M47&amp;リレーエントリー!$N47)</f>
      </c>
      <c r="G56" s="203">
        <f>IF(リレーエントリー!$P47="","",リレーエントリー!$P47)</f>
      </c>
      <c r="H56" s="203">
        <f>IF(リレーエントリー!$Q47="","",リレーエントリー!$Q47)</f>
      </c>
      <c r="I56" s="203">
        <f>IF(リレーエントリー!$S47="","",リレーエントリー!$S47)</f>
      </c>
      <c r="J56" s="205">
        <f>IF(リレーエントリー!$T47="","",リレーエントリー!$T47)</f>
      </c>
      <c r="K56" s="203">
        <f>IF(リレーエントリー!$U47="","",リレーエントリー!$U47)</f>
      </c>
      <c r="L56" s="203">
        <f>IF(リレーエントリー!$V47="","",リレーエントリー!$V47)</f>
      </c>
      <c r="M56" s="203">
        <f>IF(リレーエントリー!$W47="","",リレーエントリー!$W47)</f>
      </c>
      <c r="N56" s="457"/>
      <c r="O56" s="460"/>
      <c r="P56" s="463"/>
      <c r="Q56" s="454"/>
      <c r="R56" s="447"/>
    </row>
    <row r="57" spans="1:18" s="217" customFormat="1" ht="26.25" customHeight="1">
      <c r="A57" s="451"/>
      <c r="B57" s="454"/>
      <c r="C57" s="454"/>
      <c r="D57" s="454"/>
      <c r="E57" s="454"/>
      <c r="F57" s="203">
        <f>IF(リレーエントリー!$L48="","",リレーエントリー!$L48&amp;リレーエントリー!$M48&amp;リレーエントリー!$N48)</f>
      </c>
      <c r="G57" s="203">
        <f>IF(リレーエントリー!$P48="","",リレーエントリー!$P48)</f>
      </c>
      <c r="H57" s="203">
        <f>IF(リレーエントリー!$Q48="","",リレーエントリー!$Q48)</f>
      </c>
      <c r="I57" s="203">
        <f>IF(リレーエントリー!$S48="","",リレーエントリー!$S48)</f>
      </c>
      <c r="J57" s="205">
        <f>IF(リレーエントリー!$T48="","",リレーエントリー!$T48)</f>
      </c>
      <c r="K57" s="203">
        <f>IF(リレーエントリー!$U48="","",リレーエントリー!$U48)</f>
      </c>
      <c r="L57" s="203">
        <f>IF(リレーエントリー!$V48="","",リレーエントリー!$V48)</f>
      </c>
      <c r="M57" s="203">
        <f>IF(リレーエントリー!$W48="","",リレーエントリー!$W48)</f>
      </c>
      <c r="N57" s="457"/>
      <c r="O57" s="460"/>
      <c r="P57" s="463"/>
      <c r="Q57" s="454"/>
      <c r="R57" s="447"/>
    </row>
    <row r="58" spans="1:18" s="217" customFormat="1" ht="26.25" customHeight="1">
      <c r="A58" s="451"/>
      <c r="B58" s="454"/>
      <c r="C58" s="454"/>
      <c r="D58" s="454"/>
      <c r="E58" s="454"/>
      <c r="F58" s="203">
        <f>IF(リレーエントリー!$L49="","",リレーエントリー!$L49&amp;リレーエントリー!$M49&amp;リレーエントリー!$N49)</f>
      </c>
      <c r="G58" s="203">
        <f>IF(リレーエントリー!$P49="","",リレーエントリー!$P49)</f>
      </c>
      <c r="H58" s="203">
        <f>IF(リレーエントリー!$Q49="","",リレーエントリー!$Q49)</f>
      </c>
      <c r="I58" s="203">
        <f>IF(リレーエントリー!$S49="","",リレーエントリー!$S49)</f>
      </c>
      <c r="J58" s="205">
        <f>IF(リレーエントリー!$T49="","",リレーエントリー!$T49)</f>
      </c>
      <c r="K58" s="203">
        <f>IF(リレーエントリー!$U49="","",リレーエントリー!$U49)</f>
      </c>
      <c r="L58" s="203">
        <f>IF(リレーエントリー!$V49="","",リレーエントリー!$V49)</f>
      </c>
      <c r="M58" s="203">
        <f>IF(リレーエントリー!$W49="","",リレーエントリー!$W49)</f>
      </c>
      <c r="N58" s="457"/>
      <c r="O58" s="460"/>
      <c r="P58" s="463"/>
      <c r="Q58" s="454"/>
      <c r="R58" s="447"/>
    </row>
    <row r="59" spans="1:18" s="217" customFormat="1" ht="26.25" customHeight="1">
      <c r="A59" s="451"/>
      <c r="B59" s="454"/>
      <c r="C59" s="454"/>
      <c r="D59" s="454"/>
      <c r="E59" s="454"/>
      <c r="F59" s="203">
        <f>IF(リレーエントリー!$L50="","",リレーエントリー!$L50&amp;リレーエントリー!$M50&amp;リレーエントリー!$N50)</f>
      </c>
      <c r="G59" s="203">
        <f>IF(リレーエントリー!$P50="","",リレーエントリー!$P50)</f>
      </c>
      <c r="H59" s="203">
        <f>IF(リレーエントリー!$Q50="","",リレーエントリー!$Q50)</f>
      </c>
      <c r="I59" s="203">
        <f>IF(リレーエントリー!$S50="","",リレーエントリー!$S50)</f>
      </c>
      <c r="J59" s="203">
        <f>IF(リレーエントリー!$T50="","",リレーエントリー!$T50)</f>
      </c>
      <c r="K59" s="203">
        <f>IF(リレーエントリー!$U50="","",リレーエントリー!$U50)</f>
      </c>
      <c r="L59" s="203">
        <f>IF(リレーエントリー!$V50="","",リレーエントリー!$V50)</f>
      </c>
      <c r="M59" s="203">
        <f>IF(リレーエントリー!$W50="","",リレーエントリー!$W50)</f>
      </c>
      <c r="N59" s="457"/>
      <c r="O59" s="460"/>
      <c r="P59" s="463"/>
      <c r="Q59" s="454"/>
      <c r="R59" s="447"/>
    </row>
    <row r="60" spans="1:18" s="217" customFormat="1" ht="26.25" customHeight="1">
      <c r="A60" s="465"/>
      <c r="B60" s="466"/>
      <c r="C60" s="466"/>
      <c r="D60" s="466"/>
      <c r="E60" s="466"/>
      <c r="F60" s="206">
        <f>IF(リレーエントリー!$L51="","",リレーエントリー!$L51&amp;リレーエントリー!$M51&amp;リレーエントリー!$N51)</f>
      </c>
      <c r="G60" s="206">
        <f>IF(リレーエントリー!$P51="","",リレーエントリー!$P51)</f>
      </c>
      <c r="H60" s="206">
        <f>IF(リレーエントリー!$Q51="","",リレーエントリー!$Q51)</f>
      </c>
      <c r="I60" s="206">
        <f>IF(リレーエントリー!$S51="","",リレーエントリー!$S51)</f>
      </c>
      <c r="J60" s="206">
        <f>IF(リレーエントリー!$T51="","",リレーエントリー!$T51)</f>
      </c>
      <c r="K60" s="206">
        <f>IF(リレーエントリー!$U51="","",リレーエントリー!$U51)</f>
      </c>
      <c r="L60" s="206">
        <f>IF(リレーエントリー!$V51="","",リレーエントリー!$V51)</f>
      </c>
      <c r="M60" s="206">
        <f>IF(リレーエントリー!$W51="","",リレーエントリー!$W51)</f>
      </c>
      <c r="N60" s="467"/>
      <c r="O60" s="468"/>
      <c r="P60" s="469"/>
      <c r="Q60" s="466"/>
      <c r="R60" s="449"/>
    </row>
    <row r="61" spans="1:18" s="217" customFormat="1" ht="26.25" customHeight="1">
      <c r="A61" s="450">
        <v>9</v>
      </c>
      <c r="B61" s="453">
        <f>IF(リレーエントリー!F52="","",リレーエントリー!F52)</f>
      </c>
      <c r="C61" s="453">
        <f>IF(リレーエントリー!$H52="","",リレーエントリー!$H52)</f>
      </c>
      <c r="D61" s="453">
        <f>IF(リレーエントリー!$J52="","",リレーエントリー!$J52)</f>
      </c>
      <c r="E61" s="453">
        <f>IF(リレーエントリー!$K52="","",リレーエントリー!$K52)</f>
      </c>
      <c r="F61" s="207">
        <f>IF(リレーエントリー!$L52="","",リレーエントリー!$L52&amp;リレーエントリー!$M52&amp;リレーエントリー!$N52)</f>
      </c>
      <c r="G61" s="207">
        <f>IF(リレーエントリー!$P52="","",リレーエントリー!$P52)</f>
      </c>
      <c r="H61" s="207">
        <f>IF(リレーエントリー!$Q52="","",リレーエントリー!$Q52)</f>
      </c>
      <c r="I61" s="207">
        <f>IF(リレーエントリー!$S52="","",リレーエントリー!$S52)</f>
      </c>
      <c r="J61" s="220">
        <f>IF(リレーエントリー!$T52="","",リレーエントリー!$T52)</f>
      </c>
      <c r="K61" s="207">
        <f>IF(リレーエントリー!$U52="","",リレーエントリー!$U52)</f>
      </c>
      <c r="L61" s="207">
        <f>IF(リレーエントリー!$V52="","",リレーエントリー!$V52)</f>
      </c>
      <c r="M61" s="207">
        <f>IF(リレーエントリー!$W52="","",リレーエントリー!$W52)</f>
      </c>
      <c r="N61" s="456">
        <f>IF(リレーエントリー!$X52="","",リレーエントリー!$X52)</f>
      </c>
      <c r="O61" s="459">
        <f>IF(リレーエントリー!$Y52="","",リレーエントリー!$Y52)</f>
      </c>
      <c r="P61" s="462">
        <f>IF(リレーエントリー!$Z52="","",リレーエントリー!$Z52)</f>
      </c>
      <c r="Q61" s="453">
        <f>IF(リレーエントリー!$AA52="","",リレーエントリー!$AA52)</f>
      </c>
      <c r="R61" s="446">
        <f>IF(リレーエントリー!$AE52="","",リレーエントリー!$AE52)</f>
      </c>
    </row>
    <row r="62" spans="1:18" s="217" customFormat="1" ht="26.25" customHeight="1">
      <c r="A62" s="451"/>
      <c r="B62" s="454"/>
      <c r="C62" s="454"/>
      <c r="D62" s="454"/>
      <c r="E62" s="454"/>
      <c r="F62" s="203">
        <f>IF(リレーエントリー!$L53="","",リレーエントリー!$L53&amp;リレーエントリー!$M53&amp;リレーエントリー!$N53)</f>
      </c>
      <c r="G62" s="203">
        <f>IF(リレーエントリー!$P53="","",リレーエントリー!$P53)</f>
      </c>
      <c r="H62" s="203">
        <f>IF(リレーエントリー!$Q53="","",リレーエントリー!$Q53)</f>
      </c>
      <c r="I62" s="203">
        <f>IF(リレーエントリー!$S53="","",リレーエントリー!$S53)</f>
      </c>
      <c r="J62" s="205">
        <f>IF(リレーエントリー!$T53="","",リレーエントリー!$T53)</f>
      </c>
      <c r="K62" s="203">
        <f>IF(リレーエントリー!$U53="","",リレーエントリー!$U53)</f>
      </c>
      <c r="L62" s="203">
        <f>IF(リレーエントリー!$V53="","",リレーエントリー!$V53)</f>
      </c>
      <c r="M62" s="203">
        <f>IF(リレーエントリー!$W53="","",リレーエントリー!$W53)</f>
      </c>
      <c r="N62" s="457"/>
      <c r="O62" s="460"/>
      <c r="P62" s="463"/>
      <c r="Q62" s="454"/>
      <c r="R62" s="447"/>
    </row>
    <row r="63" spans="1:18" s="217" customFormat="1" ht="26.25" customHeight="1">
      <c r="A63" s="451"/>
      <c r="B63" s="454"/>
      <c r="C63" s="454"/>
      <c r="D63" s="454"/>
      <c r="E63" s="454"/>
      <c r="F63" s="203">
        <f>IF(リレーエントリー!$L54="","",リレーエントリー!$L54&amp;リレーエントリー!$M54&amp;リレーエントリー!$N54)</f>
      </c>
      <c r="G63" s="203">
        <f>IF(リレーエントリー!$P54="","",リレーエントリー!$P54)</f>
      </c>
      <c r="H63" s="203">
        <f>IF(リレーエントリー!$Q54="","",リレーエントリー!$Q54)</f>
      </c>
      <c r="I63" s="203">
        <f>IF(リレーエントリー!$S54="","",リレーエントリー!$S54)</f>
      </c>
      <c r="J63" s="205">
        <f>IF(リレーエントリー!$T54="","",リレーエントリー!$T54)</f>
      </c>
      <c r="K63" s="203">
        <f>IF(リレーエントリー!$U54="","",リレーエントリー!$U54)</f>
      </c>
      <c r="L63" s="203">
        <f>IF(リレーエントリー!$V54="","",リレーエントリー!$V54)</f>
      </c>
      <c r="M63" s="203">
        <f>IF(リレーエントリー!$W54="","",リレーエントリー!$W54)</f>
      </c>
      <c r="N63" s="457"/>
      <c r="O63" s="460"/>
      <c r="P63" s="463"/>
      <c r="Q63" s="454"/>
      <c r="R63" s="447"/>
    </row>
    <row r="64" spans="1:18" s="217" customFormat="1" ht="26.25" customHeight="1">
      <c r="A64" s="451"/>
      <c r="B64" s="454"/>
      <c r="C64" s="454"/>
      <c r="D64" s="454"/>
      <c r="E64" s="454"/>
      <c r="F64" s="203">
        <f>IF(リレーエントリー!$L55="","",リレーエントリー!$L55&amp;リレーエントリー!$M55&amp;リレーエントリー!$N55)</f>
      </c>
      <c r="G64" s="203">
        <f>IF(リレーエントリー!$P55="","",リレーエントリー!$P55)</f>
      </c>
      <c r="H64" s="203">
        <f>IF(リレーエントリー!$Q55="","",リレーエントリー!$Q55)</f>
      </c>
      <c r="I64" s="203">
        <f>IF(リレーエントリー!$S55="","",リレーエントリー!$S55)</f>
      </c>
      <c r="J64" s="205">
        <f>IF(リレーエントリー!$T55="","",リレーエントリー!$T55)</f>
      </c>
      <c r="K64" s="203">
        <f>IF(リレーエントリー!$U55="","",リレーエントリー!$U55)</f>
      </c>
      <c r="L64" s="203">
        <f>IF(リレーエントリー!$V55="","",リレーエントリー!$V55)</f>
      </c>
      <c r="M64" s="203">
        <f>IF(リレーエントリー!$W55="","",リレーエントリー!$W55)</f>
      </c>
      <c r="N64" s="457"/>
      <c r="O64" s="460"/>
      <c r="P64" s="463"/>
      <c r="Q64" s="454"/>
      <c r="R64" s="447"/>
    </row>
    <row r="65" spans="1:18" s="217" customFormat="1" ht="26.25" customHeight="1">
      <c r="A65" s="451"/>
      <c r="B65" s="454"/>
      <c r="C65" s="454"/>
      <c r="D65" s="454"/>
      <c r="E65" s="454"/>
      <c r="F65" s="203">
        <f>IF(リレーエントリー!$L56="","",リレーエントリー!$L56&amp;リレーエントリー!$M56&amp;リレーエントリー!$N56)</f>
      </c>
      <c r="G65" s="203">
        <f>IF(リレーエントリー!$P56="","",リレーエントリー!$P56)</f>
      </c>
      <c r="H65" s="203">
        <f>IF(リレーエントリー!$Q56="","",リレーエントリー!$Q56)</f>
      </c>
      <c r="I65" s="203">
        <f>IF(リレーエントリー!$S56="","",リレーエントリー!$S56)</f>
      </c>
      <c r="J65" s="203">
        <f>IF(リレーエントリー!$T56="","",リレーエントリー!$T56)</f>
      </c>
      <c r="K65" s="203">
        <f>IF(リレーエントリー!$U56="","",リレーエントリー!$U56)</f>
      </c>
      <c r="L65" s="203">
        <f>IF(リレーエントリー!$V56="","",リレーエントリー!$V56)</f>
      </c>
      <c r="M65" s="203">
        <f>IF(リレーエントリー!$W56="","",リレーエントリー!$W56)</f>
      </c>
      <c r="N65" s="457"/>
      <c r="O65" s="460"/>
      <c r="P65" s="463"/>
      <c r="Q65" s="454"/>
      <c r="R65" s="447"/>
    </row>
    <row r="66" spans="1:18" s="217" customFormat="1" ht="26.25" customHeight="1">
      <c r="A66" s="465"/>
      <c r="B66" s="466"/>
      <c r="C66" s="466"/>
      <c r="D66" s="466"/>
      <c r="E66" s="466"/>
      <c r="F66" s="206">
        <f>IF(リレーエントリー!$L57="","",リレーエントリー!$L57&amp;リレーエントリー!$M57&amp;リレーエントリー!$N57)</f>
      </c>
      <c r="G66" s="206">
        <f>IF(リレーエントリー!$P57="","",リレーエントリー!$P57)</f>
      </c>
      <c r="H66" s="206">
        <f>IF(リレーエントリー!$Q57="","",リレーエントリー!$Q57)</f>
      </c>
      <c r="I66" s="206">
        <f>IF(リレーエントリー!$S57="","",リレーエントリー!$S57)</f>
      </c>
      <c r="J66" s="206">
        <f>IF(リレーエントリー!$T57="","",リレーエントリー!$T57)</f>
      </c>
      <c r="K66" s="206">
        <f>IF(リレーエントリー!$U57="","",リレーエントリー!$U57)</f>
      </c>
      <c r="L66" s="206">
        <f>IF(リレーエントリー!$V57="","",リレーエントリー!$V57)</f>
      </c>
      <c r="M66" s="206">
        <f>IF(リレーエントリー!$W57="","",リレーエントリー!$W57)</f>
      </c>
      <c r="N66" s="467"/>
      <c r="O66" s="468"/>
      <c r="P66" s="469"/>
      <c r="Q66" s="466"/>
      <c r="R66" s="449"/>
    </row>
    <row r="67" spans="1:18" s="217" customFormat="1" ht="26.25" customHeight="1">
      <c r="A67" s="450">
        <v>10</v>
      </c>
      <c r="B67" s="453">
        <f>IF(リレーエントリー!F58="","",リレーエントリー!F58)</f>
      </c>
      <c r="C67" s="453">
        <f>IF(リレーエントリー!$H58="","",リレーエントリー!$H58)</f>
      </c>
      <c r="D67" s="453">
        <f>IF(リレーエントリー!$J58="","",リレーエントリー!$J58)</f>
      </c>
      <c r="E67" s="453">
        <f>IF(リレーエントリー!$K58="","",リレーエントリー!$K58)</f>
      </c>
      <c r="F67" s="207">
        <f>IF(リレーエントリー!$L58="","",リレーエントリー!$L58&amp;リレーエントリー!$M58&amp;リレーエントリー!$N58)</f>
      </c>
      <c r="G67" s="207">
        <f>IF(リレーエントリー!$P58="","",リレーエントリー!$P58)</f>
      </c>
      <c r="H67" s="207">
        <f>IF(リレーエントリー!$Q58="","",リレーエントリー!$Q58)</f>
      </c>
      <c r="I67" s="207">
        <f>IF(リレーエントリー!$S58="","",リレーエントリー!$S58)</f>
      </c>
      <c r="J67" s="220">
        <f>IF(リレーエントリー!$T58="","",リレーエントリー!$T58)</f>
      </c>
      <c r="K67" s="207">
        <f>IF(リレーエントリー!$U58="","",リレーエントリー!$U58)</f>
      </c>
      <c r="L67" s="207">
        <f>IF(リレーエントリー!$V58="","",リレーエントリー!$V58)</f>
      </c>
      <c r="M67" s="207">
        <f>IF(リレーエントリー!$W58="","",リレーエントリー!$W58)</f>
      </c>
      <c r="N67" s="456">
        <f>IF(リレーエントリー!$X58="","",リレーエントリー!$X58)</f>
      </c>
      <c r="O67" s="459">
        <f>IF(リレーエントリー!$Y58="","",リレーエントリー!$Y58)</f>
      </c>
      <c r="P67" s="462">
        <f>IF(リレーエントリー!$Z58="","",リレーエントリー!$Z58)</f>
      </c>
      <c r="Q67" s="453">
        <f>IF(リレーエントリー!$AA58="","",リレーエントリー!$AA58)</f>
      </c>
      <c r="R67" s="446">
        <f>IF(リレーエントリー!$AE58="","",リレーエントリー!$AE58)</f>
      </c>
    </row>
    <row r="68" spans="1:18" s="217" customFormat="1" ht="26.25" customHeight="1">
      <c r="A68" s="451"/>
      <c r="B68" s="454"/>
      <c r="C68" s="454"/>
      <c r="D68" s="454"/>
      <c r="E68" s="454"/>
      <c r="F68" s="203">
        <f>IF(リレーエントリー!$L59="","",リレーエントリー!$L59&amp;リレーエントリー!$M59&amp;リレーエントリー!$N59)</f>
      </c>
      <c r="G68" s="203">
        <f>IF(リレーエントリー!$P59="","",リレーエントリー!$P59)</f>
      </c>
      <c r="H68" s="203">
        <f>IF(リレーエントリー!$Q59="","",リレーエントリー!$Q59)</f>
      </c>
      <c r="I68" s="203">
        <f>IF(リレーエントリー!$S59="","",リレーエントリー!$S59)</f>
      </c>
      <c r="J68" s="205">
        <f>IF(リレーエントリー!$T59="","",リレーエントリー!$T59)</f>
      </c>
      <c r="K68" s="203">
        <f>IF(リレーエントリー!$U59="","",リレーエントリー!$U59)</f>
      </c>
      <c r="L68" s="203">
        <f>IF(リレーエントリー!$V59="","",リレーエントリー!$V59)</f>
      </c>
      <c r="M68" s="203">
        <f>IF(リレーエントリー!$W59="","",リレーエントリー!$W59)</f>
      </c>
      <c r="N68" s="457"/>
      <c r="O68" s="460"/>
      <c r="P68" s="463"/>
      <c r="Q68" s="454"/>
      <c r="R68" s="447"/>
    </row>
    <row r="69" spans="1:18" s="217" customFormat="1" ht="26.25" customHeight="1">
      <c r="A69" s="451"/>
      <c r="B69" s="454"/>
      <c r="C69" s="454"/>
      <c r="D69" s="454"/>
      <c r="E69" s="454"/>
      <c r="F69" s="203">
        <f>IF(リレーエントリー!$L60="","",リレーエントリー!$L60&amp;リレーエントリー!$M60&amp;リレーエントリー!$N60)</f>
      </c>
      <c r="G69" s="203">
        <f>IF(リレーエントリー!$P60="","",リレーエントリー!$P60)</f>
      </c>
      <c r="H69" s="203">
        <f>IF(リレーエントリー!$Q60="","",リレーエントリー!$Q60)</f>
      </c>
      <c r="I69" s="203">
        <f>IF(リレーエントリー!$S60="","",リレーエントリー!$S60)</f>
      </c>
      <c r="J69" s="205">
        <f>IF(リレーエントリー!$T60="","",リレーエントリー!$T60)</f>
      </c>
      <c r="K69" s="203">
        <f>IF(リレーエントリー!$U60="","",リレーエントリー!$U60)</f>
      </c>
      <c r="L69" s="203">
        <f>IF(リレーエントリー!$V60="","",リレーエントリー!$V60)</f>
      </c>
      <c r="M69" s="203">
        <f>IF(リレーエントリー!$W60="","",リレーエントリー!$W60)</f>
      </c>
      <c r="N69" s="457"/>
      <c r="O69" s="460"/>
      <c r="P69" s="463"/>
      <c r="Q69" s="454"/>
      <c r="R69" s="447"/>
    </row>
    <row r="70" spans="1:18" s="217" customFormat="1" ht="26.25" customHeight="1">
      <c r="A70" s="451"/>
      <c r="B70" s="454"/>
      <c r="C70" s="454"/>
      <c r="D70" s="454"/>
      <c r="E70" s="454"/>
      <c r="F70" s="203">
        <f>IF(リレーエントリー!$L61="","",リレーエントリー!$L61&amp;リレーエントリー!$M61&amp;リレーエントリー!$N61)</f>
      </c>
      <c r="G70" s="203">
        <f>IF(リレーエントリー!$P61="","",リレーエントリー!$P61)</f>
      </c>
      <c r="H70" s="203">
        <f>IF(リレーエントリー!$Q61="","",リレーエントリー!$Q61)</f>
      </c>
      <c r="I70" s="203">
        <f>IF(リレーエントリー!$S61="","",リレーエントリー!$S61)</f>
      </c>
      <c r="J70" s="205">
        <f>IF(リレーエントリー!$T61="","",リレーエントリー!$T61)</f>
      </c>
      <c r="K70" s="203">
        <f>IF(リレーエントリー!$U61="","",リレーエントリー!$U61)</f>
      </c>
      <c r="L70" s="203">
        <f>IF(リレーエントリー!$V61="","",リレーエントリー!$V61)</f>
      </c>
      <c r="M70" s="203">
        <f>IF(リレーエントリー!$W61="","",リレーエントリー!$W61)</f>
      </c>
      <c r="N70" s="457"/>
      <c r="O70" s="460"/>
      <c r="P70" s="463"/>
      <c r="Q70" s="454"/>
      <c r="R70" s="447"/>
    </row>
    <row r="71" spans="1:18" s="217" customFormat="1" ht="26.25" customHeight="1">
      <c r="A71" s="451"/>
      <c r="B71" s="454"/>
      <c r="C71" s="454"/>
      <c r="D71" s="454"/>
      <c r="E71" s="454"/>
      <c r="F71" s="203">
        <f>IF(リレーエントリー!$L62="","",リレーエントリー!$L62&amp;リレーエントリー!$M62&amp;リレーエントリー!$N62)</f>
      </c>
      <c r="G71" s="203">
        <f>IF(リレーエントリー!$P62="","",リレーエントリー!$P62)</f>
      </c>
      <c r="H71" s="203">
        <f>IF(リレーエントリー!$Q62="","",リレーエントリー!$Q62)</f>
      </c>
      <c r="I71" s="203">
        <f>IF(リレーエントリー!$S62="","",リレーエントリー!$S62)</f>
      </c>
      <c r="J71" s="203">
        <f>IF(リレーエントリー!$T62="","",リレーエントリー!$T62)</f>
      </c>
      <c r="K71" s="203">
        <f>IF(リレーエントリー!$U62="","",リレーエントリー!$U62)</f>
      </c>
      <c r="L71" s="203">
        <f>IF(リレーエントリー!$V62="","",リレーエントリー!$V62)</f>
      </c>
      <c r="M71" s="203">
        <f>IF(リレーエントリー!$W62="","",リレーエントリー!$W62)</f>
      </c>
      <c r="N71" s="457"/>
      <c r="O71" s="460"/>
      <c r="P71" s="463"/>
      <c r="Q71" s="454"/>
      <c r="R71" s="447"/>
    </row>
    <row r="72" spans="1:18" s="217" customFormat="1" ht="26.25" customHeight="1">
      <c r="A72" s="465"/>
      <c r="B72" s="466"/>
      <c r="C72" s="466"/>
      <c r="D72" s="466"/>
      <c r="E72" s="466"/>
      <c r="F72" s="206">
        <f>IF(リレーエントリー!$L63="","",リレーエントリー!$L63&amp;リレーエントリー!$M63&amp;リレーエントリー!$N63)</f>
      </c>
      <c r="G72" s="206">
        <f>IF(リレーエントリー!$P63="","",リレーエントリー!$P63)</f>
      </c>
      <c r="H72" s="206">
        <f>IF(リレーエントリー!$Q63="","",リレーエントリー!$Q63)</f>
      </c>
      <c r="I72" s="206">
        <f>IF(リレーエントリー!$S63="","",リレーエントリー!$S63)</f>
      </c>
      <c r="J72" s="206">
        <f>IF(リレーエントリー!$T63="","",リレーエントリー!$T63)</f>
      </c>
      <c r="K72" s="206">
        <f>IF(リレーエントリー!$U63="","",リレーエントリー!$U63)</f>
      </c>
      <c r="L72" s="206">
        <f>IF(リレーエントリー!$V63="","",リレーエントリー!$V63)</f>
      </c>
      <c r="M72" s="206">
        <f>IF(リレーエントリー!$W63="","",リレーエントリー!$W63)</f>
      </c>
      <c r="N72" s="467"/>
      <c r="O72" s="468"/>
      <c r="P72" s="469"/>
      <c r="Q72" s="466"/>
      <c r="R72" s="449"/>
    </row>
    <row r="73" spans="1:18" s="217" customFormat="1" ht="26.25" customHeight="1">
      <c r="A73" s="450">
        <v>11</v>
      </c>
      <c r="B73" s="453">
        <f>IF(リレーエントリー!F64="","",リレーエントリー!F64)</f>
      </c>
      <c r="C73" s="453">
        <f>IF(リレーエントリー!$H64="","",リレーエントリー!$H64)</f>
      </c>
      <c r="D73" s="453">
        <f>IF(リレーエントリー!$J64="","",リレーエントリー!$J64)</f>
      </c>
      <c r="E73" s="453">
        <f>IF(リレーエントリー!$K64="","",リレーエントリー!$K64)</f>
      </c>
      <c r="F73" s="207">
        <f>IF(リレーエントリー!$L64="","",リレーエントリー!$L64&amp;リレーエントリー!$M64&amp;リレーエントリー!$N64)</f>
      </c>
      <c r="G73" s="207">
        <f>IF(リレーエントリー!$P64="","",リレーエントリー!$P64)</f>
      </c>
      <c r="H73" s="207">
        <f>IF(リレーエントリー!$Q64="","",リレーエントリー!$Q64)</f>
      </c>
      <c r="I73" s="207">
        <f>IF(リレーエントリー!$S64="","",リレーエントリー!$S64)</f>
      </c>
      <c r="J73" s="220">
        <f>IF(リレーエントリー!$T64="","",リレーエントリー!$T64)</f>
      </c>
      <c r="K73" s="207">
        <f>IF(リレーエントリー!$U64="","",リレーエントリー!$U64)</f>
      </c>
      <c r="L73" s="207">
        <f>IF(リレーエントリー!$V64="","",リレーエントリー!$V64)</f>
      </c>
      <c r="M73" s="207">
        <f>IF(リレーエントリー!$W64="","",リレーエントリー!$W64)</f>
      </c>
      <c r="N73" s="456">
        <f>IF(リレーエントリー!$X64="","",リレーエントリー!$X64)</f>
      </c>
      <c r="O73" s="459">
        <f>IF(リレーエントリー!$Y64="","",リレーエントリー!$Y64)</f>
      </c>
      <c r="P73" s="462">
        <f>IF(リレーエントリー!$Z64="","",リレーエントリー!$Z64)</f>
      </c>
      <c r="Q73" s="453">
        <f>IF(リレーエントリー!$AA64="","",リレーエントリー!$AA64)</f>
      </c>
      <c r="R73" s="446">
        <f>IF(リレーエントリー!$AE64="","",リレーエントリー!$AE64)</f>
      </c>
    </row>
    <row r="74" spans="1:18" s="217" customFormat="1" ht="26.25" customHeight="1">
      <c r="A74" s="451"/>
      <c r="B74" s="454"/>
      <c r="C74" s="454"/>
      <c r="D74" s="454"/>
      <c r="E74" s="454"/>
      <c r="F74" s="203">
        <f>IF(リレーエントリー!$L65="","",リレーエントリー!$L65&amp;リレーエントリー!$M65&amp;リレーエントリー!$N65)</f>
      </c>
      <c r="G74" s="203">
        <f>IF(リレーエントリー!$P65="","",リレーエントリー!$P65)</f>
      </c>
      <c r="H74" s="203">
        <f>IF(リレーエントリー!$Q65="","",リレーエントリー!$Q65)</f>
      </c>
      <c r="I74" s="203">
        <f>IF(リレーエントリー!$S65="","",リレーエントリー!$S65)</f>
      </c>
      <c r="J74" s="205">
        <f>IF(リレーエントリー!$T65="","",リレーエントリー!$T65)</f>
      </c>
      <c r="K74" s="203">
        <f>IF(リレーエントリー!$U65="","",リレーエントリー!$U65)</f>
      </c>
      <c r="L74" s="203">
        <f>IF(リレーエントリー!$V65="","",リレーエントリー!$V65)</f>
      </c>
      <c r="M74" s="203">
        <f>IF(リレーエントリー!$W65="","",リレーエントリー!$W65)</f>
      </c>
      <c r="N74" s="457"/>
      <c r="O74" s="460"/>
      <c r="P74" s="463"/>
      <c r="Q74" s="454"/>
      <c r="R74" s="447"/>
    </row>
    <row r="75" spans="1:18" s="217" customFormat="1" ht="26.25" customHeight="1">
      <c r="A75" s="451"/>
      <c r="B75" s="454"/>
      <c r="C75" s="454"/>
      <c r="D75" s="454"/>
      <c r="E75" s="454"/>
      <c r="F75" s="203">
        <f>IF(リレーエントリー!$L66="","",リレーエントリー!$L66&amp;リレーエントリー!$M66&amp;リレーエントリー!$N66)</f>
      </c>
      <c r="G75" s="203">
        <f>IF(リレーエントリー!$P66="","",リレーエントリー!$P66)</f>
      </c>
      <c r="H75" s="203">
        <f>IF(リレーエントリー!$Q66="","",リレーエントリー!$Q66)</f>
      </c>
      <c r="I75" s="203">
        <f>IF(リレーエントリー!$S66="","",リレーエントリー!$S66)</f>
      </c>
      <c r="J75" s="205">
        <f>IF(リレーエントリー!$T66="","",リレーエントリー!$T66)</f>
      </c>
      <c r="K75" s="203">
        <f>IF(リレーエントリー!$U66="","",リレーエントリー!$U66)</f>
      </c>
      <c r="L75" s="203">
        <f>IF(リレーエントリー!$V66="","",リレーエントリー!$V66)</f>
      </c>
      <c r="M75" s="203">
        <f>IF(リレーエントリー!$W66="","",リレーエントリー!$W66)</f>
      </c>
      <c r="N75" s="457"/>
      <c r="O75" s="460"/>
      <c r="P75" s="463"/>
      <c r="Q75" s="454"/>
      <c r="R75" s="447"/>
    </row>
    <row r="76" spans="1:18" s="217" customFormat="1" ht="26.25" customHeight="1">
      <c r="A76" s="451"/>
      <c r="B76" s="454"/>
      <c r="C76" s="454"/>
      <c r="D76" s="454"/>
      <c r="E76" s="454"/>
      <c r="F76" s="203">
        <f>IF(リレーエントリー!$L67="","",リレーエントリー!$L67&amp;リレーエントリー!$M67&amp;リレーエントリー!$N67)</f>
      </c>
      <c r="G76" s="203">
        <f>IF(リレーエントリー!$P67="","",リレーエントリー!$P67)</f>
      </c>
      <c r="H76" s="203">
        <f>IF(リレーエントリー!$Q67="","",リレーエントリー!$Q67)</f>
      </c>
      <c r="I76" s="203">
        <f>IF(リレーエントリー!$S67="","",リレーエントリー!$S67)</f>
      </c>
      <c r="J76" s="205">
        <f>IF(リレーエントリー!$T67="","",リレーエントリー!$T67)</f>
      </c>
      <c r="K76" s="203">
        <f>IF(リレーエントリー!$U67="","",リレーエントリー!$U67)</f>
      </c>
      <c r="L76" s="203">
        <f>IF(リレーエントリー!$V67="","",リレーエントリー!$V67)</f>
      </c>
      <c r="M76" s="203">
        <f>IF(リレーエントリー!$W67="","",リレーエントリー!$W67)</f>
      </c>
      <c r="N76" s="457"/>
      <c r="O76" s="460"/>
      <c r="P76" s="463"/>
      <c r="Q76" s="454"/>
      <c r="R76" s="447"/>
    </row>
    <row r="77" spans="1:18" s="217" customFormat="1" ht="26.25" customHeight="1">
      <c r="A77" s="451"/>
      <c r="B77" s="454"/>
      <c r="C77" s="454"/>
      <c r="D77" s="454"/>
      <c r="E77" s="454"/>
      <c r="F77" s="203">
        <f>IF(リレーエントリー!$L68="","",リレーエントリー!$L68&amp;リレーエントリー!$M68&amp;リレーエントリー!$N68)</f>
      </c>
      <c r="G77" s="203">
        <f>IF(リレーエントリー!$P68="","",リレーエントリー!$P68)</f>
      </c>
      <c r="H77" s="203">
        <f>IF(リレーエントリー!$Q68="","",リレーエントリー!$Q68)</f>
      </c>
      <c r="I77" s="203">
        <f>IF(リレーエントリー!$S68="","",リレーエントリー!$S68)</f>
      </c>
      <c r="J77" s="203">
        <f>IF(リレーエントリー!$T68="","",リレーエントリー!$T68)</f>
      </c>
      <c r="K77" s="203">
        <f>IF(リレーエントリー!$U68="","",リレーエントリー!$U68)</f>
      </c>
      <c r="L77" s="203">
        <f>IF(リレーエントリー!$V68="","",リレーエントリー!$V68)</f>
      </c>
      <c r="M77" s="203">
        <f>IF(リレーエントリー!$W68="","",リレーエントリー!$W68)</f>
      </c>
      <c r="N77" s="457"/>
      <c r="O77" s="460"/>
      <c r="P77" s="463"/>
      <c r="Q77" s="454"/>
      <c r="R77" s="447"/>
    </row>
    <row r="78" spans="1:18" s="217" customFormat="1" ht="26.25" customHeight="1">
      <c r="A78" s="465"/>
      <c r="B78" s="466"/>
      <c r="C78" s="466"/>
      <c r="D78" s="466"/>
      <c r="E78" s="466"/>
      <c r="F78" s="206">
        <f>IF(リレーエントリー!$L69="","",リレーエントリー!$L69&amp;リレーエントリー!$M69&amp;リレーエントリー!$N69)</f>
      </c>
      <c r="G78" s="206">
        <f>IF(リレーエントリー!$P69="","",リレーエントリー!$P69)</f>
      </c>
      <c r="H78" s="206">
        <f>IF(リレーエントリー!$Q69="","",リレーエントリー!$Q69)</f>
      </c>
      <c r="I78" s="206">
        <f>IF(リレーエントリー!$S69="","",リレーエントリー!$S69)</f>
      </c>
      <c r="J78" s="206">
        <f>IF(リレーエントリー!$T69="","",リレーエントリー!$T69)</f>
      </c>
      <c r="K78" s="206">
        <f>IF(リレーエントリー!$U69="","",リレーエントリー!$U69)</f>
      </c>
      <c r="L78" s="206">
        <f>IF(リレーエントリー!$V69="","",リレーエントリー!$V69)</f>
      </c>
      <c r="M78" s="206">
        <f>IF(リレーエントリー!$W69="","",リレーエントリー!$W69)</f>
      </c>
      <c r="N78" s="467"/>
      <c r="O78" s="468"/>
      <c r="P78" s="469"/>
      <c r="Q78" s="466"/>
      <c r="R78" s="449"/>
    </row>
    <row r="79" spans="1:18" s="217" customFormat="1" ht="26.25" customHeight="1">
      <c r="A79" s="450">
        <v>12</v>
      </c>
      <c r="B79" s="453">
        <f>IF(リレーエントリー!F70="","",リレーエントリー!F70)</f>
      </c>
      <c r="C79" s="453">
        <f>IF(リレーエントリー!$H70="","",リレーエントリー!$H70)</f>
      </c>
      <c r="D79" s="453">
        <f>IF(リレーエントリー!$J70="","",リレーエントリー!$J70)</f>
      </c>
      <c r="E79" s="453">
        <f>IF(リレーエントリー!$K70="","",リレーエントリー!$K70)</f>
      </c>
      <c r="F79" s="207">
        <f>IF(リレーエントリー!$L70="","",リレーエントリー!$L70&amp;リレーエントリー!$M70&amp;リレーエントリー!$N70)</f>
      </c>
      <c r="G79" s="207">
        <f>IF(リレーエントリー!$P70="","",リレーエントリー!$P70)</f>
      </c>
      <c r="H79" s="207">
        <f>IF(リレーエントリー!$Q70="","",リレーエントリー!$Q70)</f>
      </c>
      <c r="I79" s="207">
        <f>IF(リレーエントリー!$S70="","",リレーエントリー!$S70)</f>
      </c>
      <c r="J79" s="220">
        <f>IF(リレーエントリー!$T70="","",リレーエントリー!$T70)</f>
      </c>
      <c r="K79" s="207">
        <f>IF(リレーエントリー!$U70="","",リレーエントリー!$U70)</f>
      </c>
      <c r="L79" s="207">
        <f>IF(リレーエントリー!$V70="","",リレーエントリー!$V70)</f>
      </c>
      <c r="M79" s="207">
        <f>IF(リレーエントリー!$W70="","",リレーエントリー!$W70)</f>
      </c>
      <c r="N79" s="456">
        <f>IF(リレーエントリー!$X70="","",リレーエントリー!$X70)</f>
      </c>
      <c r="O79" s="459">
        <f>IF(リレーエントリー!$Y70="","",リレーエントリー!$Y70)</f>
      </c>
      <c r="P79" s="462">
        <f>IF(リレーエントリー!$Z70="","",リレーエントリー!$Z70)</f>
      </c>
      <c r="Q79" s="453">
        <f>IF(リレーエントリー!$AA70="","",リレーエントリー!$AA70)</f>
      </c>
      <c r="R79" s="446">
        <f>IF(リレーエントリー!$AE70="","",リレーエントリー!$AE70)</f>
      </c>
    </row>
    <row r="80" spans="1:18" s="217" customFormat="1" ht="26.25" customHeight="1">
      <c r="A80" s="451"/>
      <c r="B80" s="454"/>
      <c r="C80" s="454"/>
      <c r="D80" s="454"/>
      <c r="E80" s="454"/>
      <c r="F80" s="203">
        <f>IF(リレーエントリー!$L71="","",リレーエントリー!$L71&amp;リレーエントリー!$M71&amp;リレーエントリー!$N71)</f>
      </c>
      <c r="G80" s="203">
        <f>IF(リレーエントリー!$P71="","",リレーエントリー!$P71)</f>
      </c>
      <c r="H80" s="203">
        <f>IF(リレーエントリー!$Q71="","",リレーエントリー!$Q71)</f>
      </c>
      <c r="I80" s="203">
        <f>IF(リレーエントリー!$S71="","",リレーエントリー!$S71)</f>
      </c>
      <c r="J80" s="205">
        <f>IF(リレーエントリー!$T71="","",リレーエントリー!$T71)</f>
      </c>
      <c r="K80" s="203">
        <f>IF(リレーエントリー!$U71="","",リレーエントリー!$U71)</f>
      </c>
      <c r="L80" s="203">
        <f>IF(リレーエントリー!$V71="","",リレーエントリー!$V71)</f>
      </c>
      <c r="M80" s="203">
        <f>IF(リレーエントリー!$W71="","",リレーエントリー!$W71)</f>
      </c>
      <c r="N80" s="457"/>
      <c r="O80" s="460"/>
      <c r="P80" s="463"/>
      <c r="Q80" s="454"/>
      <c r="R80" s="447"/>
    </row>
    <row r="81" spans="1:18" s="217" customFormat="1" ht="26.25" customHeight="1">
      <c r="A81" s="451"/>
      <c r="B81" s="454"/>
      <c r="C81" s="454"/>
      <c r="D81" s="454"/>
      <c r="E81" s="454"/>
      <c r="F81" s="203">
        <f>IF(リレーエントリー!$L72="","",リレーエントリー!$L72&amp;リレーエントリー!$M72&amp;リレーエントリー!$N72)</f>
      </c>
      <c r="G81" s="203">
        <f>IF(リレーエントリー!$P72="","",リレーエントリー!$P72)</f>
      </c>
      <c r="H81" s="203">
        <f>IF(リレーエントリー!$Q72="","",リレーエントリー!$Q72)</f>
      </c>
      <c r="I81" s="203">
        <f>IF(リレーエントリー!$S72="","",リレーエントリー!$S72)</f>
      </c>
      <c r="J81" s="205">
        <f>IF(リレーエントリー!$T72="","",リレーエントリー!$T72)</f>
      </c>
      <c r="K81" s="203">
        <f>IF(リレーエントリー!$U72="","",リレーエントリー!$U72)</f>
      </c>
      <c r="L81" s="203">
        <f>IF(リレーエントリー!$V72="","",リレーエントリー!$V72)</f>
      </c>
      <c r="M81" s="203">
        <f>IF(リレーエントリー!$W72="","",リレーエントリー!$W72)</f>
      </c>
      <c r="N81" s="457"/>
      <c r="O81" s="460"/>
      <c r="P81" s="463"/>
      <c r="Q81" s="454"/>
      <c r="R81" s="447"/>
    </row>
    <row r="82" spans="1:18" s="217" customFormat="1" ht="26.25" customHeight="1">
      <c r="A82" s="451"/>
      <c r="B82" s="454"/>
      <c r="C82" s="454"/>
      <c r="D82" s="454"/>
      <c r="E82" s="454"/>
      <c r="F82" s="203">
        <f>IF(リレーエントリー!$L73="","",リレーエントリー!$L73&amp;リレーエントリー!$M73&amp;リレーエントリー!$N73)</f>
      </c>
      <c r="G82" s="203">
        <f>IF(リレーエントリー!$P73="","",リレーエントリー!$P73)</f>
      </c>
      <c r="H82" s="203">
        <f>IF(リレーエントリー!$Q73="","",リレーエントリー!$Q73)</f>
      </c>
      <c r="I82" s="203">
        <f>IF(リレーエントリー!$S73="","",リレーエントリー!$S73)</f>
      </c>
      <c r="J82" s="205">
        <f>IF(リレーエントリー!$T73="","",リレーエントリー!$T73)</f>
      </c>
      <c r="K82" s="203">
        <f>IF(リレーエントリー!$U73="","",リレーエントリー!$U73)</f>
      </c>
      <c r="L82" s="203">
        <f>IF(リレーエントリー!$V73="","",リレーエントリー!$V73)</f>
      </c>
      <c r="M82" s="203">
        <f>IF(リレーエントリー!$W73="","",リレーエントリー!$W73)</f>
      </c>
      <c r="N82" s="457"/>
      <c r="O82" s="460"/>
      <c r="P82" s="463"/>
      <c r="Q82" s="454"/>
      <c r="R82" s="447"/>
    </row>
    <row r="83" spans="1:18" s="217" customFormat="1" ht="26.25" customHeight="1">
      <c r="A83" s="451"/>
      <c r="B83" s="454"/>
      <c r="C83" s="454"/>
      <c r="D83" s="454"/>
      <c r="E83" s="454"/>
      <c r="F83" s="203">
        <f>IF(リレーエントリー!$L74="","",リレーエントリー!$L74&amp;リレーエントリー!$M74&amp;リレーエントリー!$N74)</f>
      </c>
      <c r="G83" s="203">
        <f>IF(リレーエントリー!$P74="","",リレーエントリー!$P74)</f>
      </c>
      <c r="H83" s="203">
        <f>IF(リレーエントリー!$Q74="","",リレーエントリー!$Q74)</f>
      </c>
      <c r="I83" s="203">
        <f>IF(リレーエントリー!$S74="","",リレーエントリー!$S74)</f>
      </c>
      <c r="J83" s="203">
        <f>IF(リレーエントリー!$T74="","",リレーエントリー!$T74)</f>
      </c>
      <c r="K83" s="203">
        <f>IF(リレーエントリー!$U74="","",リレーエントリー!$U74)</f>
      </c>
      <c r="L83" s="203">
        <f>IF(リレーエントリー!$V74="","",リレーエントリー!$V74)</f>
      </c>
      <c r="M83" s="203">
        <f>IF(リレーエントリー!$W74="","",リレーエントリー!$W74)</f>
      </c>
      <c r="N83" s="457"/>
      <c r="O83" s="460"/>
      <c r="P83" s="463"/>
      <c r="Q83" s="454"/>
      <c r="R83" s="447"/>
    </row>
    <row r="84" spans="1:18" s="217" customFormat="1" ht="26.25" customHeight="1" thickBot="1">
      <c r="A84" s="452"/>
      <c r="B84" s="455"/>
      <c r="C84" s="455"/>
      <c r="D84" s="455"/>
      <c r="E84" s="455"/>
      <c r="F84" s="208">
        <f>IF(リレーエントリー!$L75="","",リレーエントリー!$L75&amp;リレーエントリー!$M75&amp;リレーエントリー!$N75)</f>
      </c>
      <c r="G84" s="208">
        <f>IF(リレーエントリー!$P75="","",リレーエントリー!$P75)</f>
      </c>
      <c r="H84" s="208">
        <f>IF(リレーエントリー!$Q75="","",リレーエントリー!$Q75)</f>
      </c>
      <c r="I84" s="208">
        <f>IF(リレーエントリー!$S75="","",リレーエントリー!$S75)</f>
      </c>
      <c r="J84" s="208">
        <f>IF(リレーエントリー!$T75="","",リレーエントリー!$T75)</f>
      </c>
      <c r="K84" s="208">
        <f>IF(リレーエントリー!$U75="","",リレーエントリー!$U75)</f>
      </c>
      <c r="L84" s="208">
        <f>IF(リレーエントリー!$V75="","",リレーエントリー!$V75)</f>
      </c>
      <c r="M84" s="208">
        <f>IF(リレーエントリー!$W75="","",リレーエントリー!$W75)</f>
      </c>
      <c r="N84" s="458"/>
      <c r="O84" s="461"/>
      <c r="P84" s="464"/>
      <c r="Q84" s="455"/>
      <c r="R84" s="448"/>
    </row>
    <row r="85" s="217" customFormat="1" ht="26.25" customHeight="1"/>
    <row r="86" s="217" customFormat="1" ht="26.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sheetData>
  <sheetProtection password="CC03" sheet="1" objects="1" scenarios="1"/>
  <mergeCells count="122">
    <mergeCell ref="E6:E11"/>
    <mergeCell ref="N3:O3"/>
    <mergeCell ref="A6:A11"/>
    <mergeCell ref="B6:B11"/>
    <mergeCell ref="C6:C11"/>
    <mergeCell ref="D6:D11"/>
    <mergeCell ref="P12:P17"/>
    <mergeCell ref="Q12:Q17"/>
    <mergeCell ref="N6:N11"/>
    <mergeCell ref="O6:O11"/>
    <mergeCell ref="P6:P11"/>
    <mergeCell ref="Q6:Q11"/>
    <mergeCell ref="P18:P23"/>
    <mergeCell ref="Q18:Q23"/>
    <mergeCell ref="R6:R11"/>
    <mergeCell ref="A12:A17"/>
    <mergeCell ref="B12:B17"/>
    <mergeCell ref="C12:C17"/>
    <mergeCell ref="D12:D17"/>
    <mergeCell ref="E12:E17"/>
    <mergeCell ref="N12:N17"/>
    <mergeCell ref="O12:O17"/>
    <mergeCell ref="P24:P29"/>
    <mergeCell ref="Q24:Q29"/>
    <mergeCell ref="R12:R17"/>
    <mergeCell ref="A18:A23"/>
    <mergeCell ref="B18:B23"/>
    <mergeCell ref="C18:C23"/>
    <mergeCell ref="D18:D23"/>
    <mergeCell ref="E18:E23"/>
    <mergeCell ref="N18:N23"/>
    <mergeCell ref="O18:O23"/>
    <mergeCell ref="P30:P35"/>
    <mergeCell ref="Q30:Q35"/>
    <mergeCell ref="R18:R23"/>
    <mergeCell ref="A24:A29"/>
    <mergeCell ref="B24:B29"/>
    <mergeCell ref="C24:C29"/>
    <mergeCell ref="D24:D29"/>
    <mergeCell ref="E24:E29"/>
    <mergeCell ref="N24:N29"/>
    <mergeCell ref="O24:O29"/>
    <mergeCell ref="P36:P41"/>
    <mergeCell ref="Q36:Q41"/>
    <mergeCell ref="R24:R29"/>
    <mergeCell ref="A30:A35"/>
    <mergeCell ref="B30:B35"/>
    <mergeCell ref="C30:C35"/>
    <mergeCell ref="D30:D35"/>
    <mergeCell ref="E30:E35"/>
    <mergeCell ref="N30:N35"/>
    <mergeCell ref="O30:O35"/>
    <mergeCell ref="P49:P54"/>
    <mergeCell ref="Q49:Q54"/>
    <mergeCell ref="R30:R35"/>
    <mergeCell ref="A36:A41"/>
    <mergeCell ref="B36:B41"/>
    <mergeCell ref="C36:C41"/>
    <mergeCell ref="D36:D41"/>
    <mergeCell ref="E36:E41"/>
    <mergeCell ref="N36:N41"/>
    <mergeCell ref="O36:O41"/>
    <mergeCell ref="P55:P60"/>
    <mergeCell ref="Q55:Q60"/>
    <mergeCell ref="R36:R41"/>
    <mergeCell ref="A49:A54"/>
    <mergeCell ref="B49:B54"/>
    <mergeCell ref="C49:C54"/>
    <mergeCell ref="D49:D54"/>
    <mergeCell ref="E49:E54"/>
    <mergeCell ref="N49:N54"/>
    <mergeCell ref="O49:O54"/>
    <mergeCell ref="P61:P66"/>
    <mergeCell ref="Q61:Q66"/>
    <mergeCell ref="R49:R54"/>
    <mergeCell ref="A55:A60"/>
    <mergeCell ref="B55:B60"/>
    <mergeCell ref="C55:C60"/>
    <mergeCell ref="D55:D60"/>
    <mergeCell ref="E55:E60"/>
    <mergeCell ref="N55:N60"/>
    <mergeCell ref="O55:O60"/>
    <mergeCell ref="P67:P72"/>
    <mergeCell ref="Q67:Q72"/>
    <mergeCell ref="R55:R60"/>
    <mergeCell ref="A61:A66"/>
    <mergeCell ref="B61:B66"/>
    <mergeCell ref="C61:C66"/>
    <mergeCell ref="D61:D66"/>
    <mergeCell ref="E61:E66"/>
    <mergeCell ref="N61:N66"/>
    <mergeCell ref="O61:O66"/>
    <mergeCell ref="P73:P78"/>
    <mergeCell ref="Q73:Q78"/>
    <mergeCell ref="R61:R66"/>
    <mergeCell ref="A67:A72"/>
    <mergeCell ref="B67:B72"/>
    <mergeCell ref="C67:C72"/>
    <mergeCell ref="D67:D72"/>
    <mergeCell ref="E67:E72"/>
    <mergeCell ref="N67:N72"/>
    <mergeCell ref="O67:O72"/>
    <mergeCell ref="P79:P84"/>
    <mergeCell ref="Q79:Q84"/>
    <mergeCell ref="R67:R72"/>
    <mergeCell ref="A73:A78"/>
    <mergeCell ref="B73:B78"/>
    <mergeCell ref="C73:C78"/>
    <mergeCell ref="D73:D78"/>
    <mergeCell ref="E73:E78"/>
    <mergeCell ref="N73:N78"/>
    <mergeCell ref="O73:O78"/>
    <mergeCell ref="R79:R84"/>
    <mergeCell ref="N46:O46"/>
    <mergeCell ref="R73:R78"/>
    <mergeCell ref="A79:A84"/>
    <mergeCell ref="B79:B84"/>
    <mergeCell ref="C79:C84"/>
    <mergeCell ref="D79:D84"/>
    <mergeCell ref="E79:E84"/>
    <mergeCell ref="N79:N84"/>
    <mergeCell ref="O79:O84"/>
  </mergeCells>
  <printOptions/>
  <pageMargins left="0.41" right="0.21" top="0.62" bottom="0.74" header="0.31" footer="0.19"/>
  <pageSetup fitToHeight="0" fitToWidth="1" horizontalDpi="600" verticalDpi="600" orientation="portrait" paperSize="9" scale="72" r:id="rId1"/>
  <rowBreaks count="1" manualBreakCount="1">
    <brk id="43" max="255" man="1"/>
  </rowBreaks>
</worksheet>
</file>

<file path=xl/worksheets/sheet7.xml><?xml version="1.0" encoding="utf-8"?>
<worksheet xmlns="http://schemas.openxmlformats.org/spreadsheetml/2006/main" xmlns:r="http://schemas.openxmlformats.org/officeDocument/2006/relationships">
  <dimension ref="A1:P590"/>
  <sheetViews>
    <sheetView zoomScalePageLayoutView="0" workbookViewId="0" topLeftCell="A1">
      <pane ySplit="4" topLeftCell="A38" activePane="bottomLeft" state="frozen"/>
      <selection pane="topLeft" activeCell="A1" sqref="A1"/>
      <selection pane="bottomLeft" activeCell="A2" sqref="A2"/>
    </sheetView>
  </sheetViews>
  <sheetFormatPr defaultColWidth="9.00390625" defaultRowHeight="13.5"/>
  <cols>
    <col min="1" max="1" width="6.875" style="0" customWidth="1"/>
    <col min="2" max="2" width="7.25390625" style="0" hidden="1" customWidth="1"/>
    <col min="3" max="3" width="12.00390625" style="258" customWidth="1"/>
    <col min="4" max="4" width="4.125" style="0" hidden="1" customWidth="1"/>
    <col min="5" max="5" width="5.75390625" style="0" hidden="1" customWidth="1"/>
    <col min="6" max="6" width="5.75390625" style="249" hidden="1" customWidth="1"/>
    <col min="7" max="7" width="11.375" style="249" hidden="1" customWidth="1"/>
    <col min="8" max="8" width="11.125" style="331" customWidth="1"/>
    <col min="9" max="9" width="9.25390625" style="0" hidden="1" customWidth="1"/>
    <col min="10" max="10" width="3.75390625" style="0" customWidth="1"/>
    <col min="11" max="11" width="21.50390625" style="249" customWidth="1"/>
    <col min="12" max="12" width="19.00390625" style="249" customWidth="1"/>
    <col min="13" max="13" width="13.625" style="249" customWidth="1"/>
    <col min="14" max="15" width="4.875" style="249" hidden="1" customWidth="1"/>
    <col min="16" max="16" width="16.75390625" style="249" customWidth="1"/>
    <col min="17" max="17" width="4.125" style="0" customWidth="1"/>
  </cols>
  <sheetData>
    <row r="1" ht="13.5">
      <c r="B1" t="s">
        <v>1191</v>
      </c>
    </row>
    <row r="3" spans="1:6" ht="13.5">
      <c r="A3" t="s">
        <v>986</v>
      </c>
      <c r="B3" t="s">
        <v>986</v>
      </c>
      <c r="F3" s="249" t="s">
        <v>1192</v>
      </c>
    </row>
    <row r="4" spans="1:16" ht="13.5">
      <c r="A4" t="s">
        <v>987</v>
      </c>
      <c r="B4" t="s">
        <v>1193</v>
      </c>
      <c r="C4" s="258" t="s">
        <v>1194</v>
      </c>
      <c r="D4" t="s">
        <v>1066</v>
      </c>
      <c r="E4" t="s">
        <v>1067</v>
      </c>
      <c r="F4" s="249" t="s">
        <v>986</v>
      </c>
      <c r="G4" s="249" t="s">
        <v>1195</v>
      </c>
      <c r="H4" s="331" t="s">
        <v>988</v>
      </c>
      <c r="I4" t="s">
        <v>989</v>
      </c>
      <c r="J4" t="s">
        <v>990</v>
      </c>
      <c r="K4" s="249" t="s">
        <v>991</v>
      </c>
      <c r="L4" s="249" t="s">
        <v>992</v>
      </c>
      <c r="M4" s="249" t="s">
        <v>993</v>
      </c>
      <c r="N4" s="249" t="s">
        <v>994</v>
      </c>
      <c r="O4" s="249" t="s">
        <v>1196</v>
      </c>
      <c r="P4" s="249" t="s">
        <v>1197</v>
      </c>
    </row>
    <row r="5" spans="1:16" ht="13.5">
      <c r="A5">
        <v>1</v>
      </c>
      <c r="B5" s="319">
        <v>20</v>
      </c>
      <c r="C5" s="319">
        <v>18260001</v>
      </c>
      <c r="D5" s="319">
        <v>18</v>
      </c>
      <c r="E5" s="319">
        <v>26</v>
      </c>
      <c r="F5" s="319">
        <v>1</v>
      </c>
      <c r="G5" s="320" t="s">
        <v>1198</v>
      </c>
      <c r="H5" s="332">
        <v>43295</v>
      </c>
      <c r="I5" s="321">
        <v>43295</v>
      </c>
      <c r="J5" s="319">
        <v>73</v>
      </c>
      <c r="K5" s="322" t="s">
        <v>1068</v>
      </c>
      <c r="L5" s="322" t="s">
        <v>1068</v>
      </c>
      <c r="M5" s="322" t="s">
        <v>995</v>
      </c>
      <c r="N5" s="333">
        <v>1</v>
      </c>
      <c r="O5" s="334">
        <v>1</v>
      </c>
      <c r="P5" s="322" t="s">
        <v>1069</v>
      </c>
    </row>
    <row r="6" spans="1:16" ht="13.5" hidden="1">
      <c r="A6">
        <v>2</v>
      </c>
      <c r="B6" s="319">
        <v>21</v>
      </c>
      <c r="C6" s="319">
        <v>18260001</v>
      </c>
      <c r="D6" s="319">
        <v>18</v>
      </c>
      <c r="E6" s="319">
        <v>26</v>
      </c>
      <c r="F6" s="319">
        <v>1</v>
      </c>
      <c r="G6" s="320" t="s">
        <v>1198</v>
      </c>
      <c r="H6" s="332">
        <v>43296</v>
      </c>
      <c r="I6" s="321">
        <v>43296</v>
      </c>
      <c r="J6" s="319">
        <v>73</v>
      </c>
      <c r="K6" s="322" t="s">
        <v>1068</v>
      </c>
      <c r="L6" s="322" t="s">
        <v>1068</v>
      </c>
      <c r="M6" s="322" t="s">
        <v>995</v>
      </c>
      <c r="N6" s="333">
        <v>1</v>
      </c>
      <c r="O6" s="334">
        <v>1</v>
      </c>
      <c r="P6" s="322" t="s">
        <v>1069</v>
      </c>
    </row>
    <row r="7" spans="1:16" ht="13.5" hidden="1">
      <c r="A7">
        <v>3</v>
      </c>
      <c r="B7" s="319">
        <v>22</v>
      </c>
      <c r="C7" s="319">
        <v>18260001</v>
      </c>
      <c r="D7" s="319">
        <v>18</v>
      </c>
      <c r="E7" s="319">
        <v>26</v>
      </c>
      <c r="F7" s="319">
        <v>1</v>
      </c>
      <c r="G7" s="320" t="s">
        <v>1198</v>
      </c>
      <c r="H7" s="332" t="s">
        <v>1000</v>
      </c>
      <c r="I7" s="321"/>
      <c r="J7" s="319">
        <v>73</v>
      </c>
      <c r="K7" s="322" t="s">
        <v>1068</v>
      </c>
      <c r="L7" s="322" t="s">
        <v>1068</v>
      </c>
      <c r="M7" s="322" t="s">
        <v>995</v>
      </c>
      <c r="N7" s="333">
        <v>1</v>
      </c>
      <c r="O7" s="334">
        <v>1</v>
      </c>
      <c r="P7" s="322" t="s">
        <v>1069</v>
      </c>
    </row>
    <row r="8" spans="1:16" ht="13.5">
      <c r="A8">
        <v>4</v>
      </c>
      <c r="B8" s="319">
        <v>9</v>
      </c>
      <c r="C8" s="319">
        <v>18260002</v>
      </c>
      <c r="D8" s="319">
        <v>18</v>
      </c>
      <c r="E8" s="319">
        <v>26</v>
      </c>
      <c r="F8" s="319">
        <v>2</v>
      </c>
      <c r="G8" s="320" t="s">
        <v>1199</v>
      </c>
      <c r="H8" s="332">
        <v>43225</v>
      </c>
      <c r="I8" s="321">
        <v>43225</v>
      </c>
      <c r="J8" s="319" t="s">
        <v>1000</v>
      </c>
      <c r="K8" s="322" t="s">
        <v>1001</v>
      </c>
      <c r="L8" s="322" t="s">
        <v>1002</v>
      </c>
      <c r="M8" s="322" t="s">
        <v>995</v>
      </c>
      <c r="N8" s="333">
        <v>1</v>
      </c>
      <c r="O8" s="334">
        <v>1</v>
      </c>
      <c r="P8" s="322" t="s">
        <v>1069</v>
      </c>
    </row>
    <row r="9" spans="1:16" ht="13.5">
      <c r="A9">
        <v>5</v>
      </c>
      <c r="B9" s="319"/>
      <c r="C9" s="319">
        <v>18260003</v>
      </c>
      <c r="D9" s="319">
        <v>18</v>
      </c>
      <c r="E9" s="319">
        <v>26</v>
      </c>
      <c r="F9" s="319">
        <v>3</v>
      </c>
      <c r="G9" s="320"/>
      <c r="H9" s="332">
        <v>43295</v>
      </c>
      <c r="I9" s="321">
        <v>43295</v>
      </c>
      <c r="J9" s="319" t="s">
        <v>1000</v>
      </c>
      <c r="K9" s="322" t="s">
        <v>133</v>
      </c>
      <c r="L9" s="322" t="s">
        <v>134</v>
      </c>
      <c r="M9" s="322" t="s">
        <v>995</v>
      </c>
      <c r="N9" s="333">
        <v>1</v>
      </c>
      <c r="O9" s="334">
        <v>1</v>
      </c>
      <c r="P9" s="322" t="s">
        <v>1069</v>
      </c>
    </row>
    <row r="10" spans="1:16" ht="13.5" hidden="1">
      <c r="A10">
        <v>6</v>
      </c>
      <c r="B10" s="319"/>
      <c r="C10" s="319">
        <v>18260003</v>
      </c>
      <c r="D10" s="319">
        <v>18</v>
      </c>
      <c r="E10" s="319">
        <v>26</v>
      </c>
      <c r="F10" s="319">
        <v>3</v>
      </c>
      <c r="G10" s="320"/>
      <c r="H10" s="332">
        <v>43296</v>
      </c>
      <c r="I10" s="321">
        <v>43296</v>
      </c>
      <c r="J10" s="319" t="s">
        <v>1000</v>
      </c>
      <c r="K10" s="322" t="s">
        <v>133</v>
      </c>
      <c r="L10" s="322" t="s">
        <v>134</v>
      </c>
      <c r="M10" s="322" t="s">
        <v>995</v>
      </c>
      <c r="N10" s="333">
        <v>1</v>
      </c>
      <c r="O10" s="334">
        <v>1</v>
      </c>
      <c r="P10" s="322" t="s">
        <v>1069</v>
      </c>
    </row>
    <row r="11" spans="1:16" ht="13.5" hidden="1">
      <c r="A11">
        <v>7</v>
      </c>
      <c r="B11" s="319"/>
      <c r="C11" s="319">
        <v>18260003</v>
      </c>
      <c r="D11" s="319">
        <v>18</v>
      </c>
      <c r="E11" s="319">
        <v>26</v>
      </c>
      <c r="F11" s="319">
        <v>3</v>
      </c>
      <c r="G11" s="320"/>
      <c r="H11" s="332" t="s">
        <v>1000</v>
      </c>
      <c r="I11" s="321"/>
      <c r="J11" s="319" t="s">
        <v>1000</v>
      </c>
      <c r="K11" s="322" t="s">
        <v>133</v>
      </c>
      <c r="L11" s="322" t="s">
        <v>134</v>
      </c>
      <c r="M11" s="322" t="s">
        <v>995</v>
      </c>
      <c r="N11" s="333">
        <v>1</v>
      </c>
      <c r="O11" s="334">
        <v>1</v>
      </c>
      <c r="P11" s="322" t="s">
        <v>1069</v>
      </c>
    </row>
    <row r="12" spans="1:16" ht="13.5">
      <c r="A12">
        <v>8</v>
      </c>
      <c r="B12" s="319"/>
      <c r="C12" s="319">
        <v>18260004</v>
      </c>
      <c r="D12" s="319">
        <v>18</v>
      </c>
      <c r="E12" s="319">
        <v>26</v>
      </c>
      <c r="F12" s="319">
        <v>4</v>
      </c>
      <c r="G12" s="320"/>
      <c r="H12" s="332">
        <v>43400</v>
      </c>
      <c r="I12" s="321">
        <v>43400</v>
      </c>
      <c r="J12" s="319">
        <v>42</v>
      </c>
      <c r="K12" s="324" t="s">
        <v>135</v>
      </c>
      <c r="L12" s="324" t="s">
        <v>135</v>
      </c>
      <c r="M12" s="324" t="s">
        <v>995</v>
      </c>
      <c r="N12" s="333">
        <v>6</v>
      </c>
      <c r="O12" s="334">
        <v>1</v>
      </c>
      <c r="P12" s="322" t="s">
        <v>1069</v>
      </c>
    </row>
    <row r="13" spans="1:16" ht="13.5" hidden="1">
      <c r="A13">
        <v>9</v>
      </c>
      <c r="B13" s="319"/>
      <c r="C13" s="319"/>
      <c r="D13" s="319"/>
      <c r="E13" s="319"/>
      <c r="F13" s="319"/>
      <c r="G13" s="320"/>
      <c r="H13" s="332"/>
      <c r="I13" s="321"/>
      <c r="J13" s="319" t="s">
        <v>1000</v>
      </c>
      <c r="K13" s="324"/>
      <c r="L13" s="324"/>
      <c r="M13" s="324"/>
      <c r="N13" s="333"/>
      <c r="O13" s="334"/>
      <c r="P13" s="322"/>
    </row>
    <row r="14" spans="1:16" ht="13.5" hidden="1">
      <c r="A14">
        <v>10</v>
      </c>
      <c r="B14" s="319"/>
      <c r="C14" s="319"/>
      <c r="D14" s="319"/>
      <c r="E14" s="319"/>
      <c r="F14" s="319"/>
      <c r="G14" s="320"/>
      <c r="H14" s="332"/>
      <c r="I14" s="321"/>
      <c r="J14" s="319" t="s">
        <v>1000</v>
      </c>
      <c r="K14" s="324"/>
      <c r="L14" s="324"/>
      <c r="M14" s="324"/>
      <c r="N14" s="333"/>
      <c r="O14" s="334"/>
      <c r="P14" s="322"/>
    </row>
    <row r="15" spans="1:16" ht="13.5">
      <c r="A15">
        <v>11</v>
      </c>
      <c r="B15" s="319">
        <v>18</v>
      </c>
      <c r="C15" s="319">
        <v>18260021</v>
      </c>
      <c r="D15" s="319">
        <v>18</v>
      </c>
      <c r="E15" s="319">
        <v>26</v>
      </c>
      <c r="F15" s="319">
        <v>21</v>
      </c>
      <c r="G15" s="320" t="s">
        <v>1200</v>
      </c>
      <c r="H15" s="332">
        <v>43282</v>
      </c>
      <c r="I15" s="321">
        <v>43282</v>
      </c>
      <c r="J15" s="319">
        <v>34</v>
      </c>
      <c r="K15" s="322" t="s">
        <v>1006</v>
      </c>
      <c r="L15" s="322" t="s">
        <v>1007</v>
      </c>
      <c r="M15" s="322" t="s">
        <v>995</v>
      </c>
      <c r="N15" s="333">
        <v>6</v>
      </c>
      <c r="O15" s="334">
        <v>1</v>
      </c>
      <c r="P15" s="322" t="s">
        <v>1069</v>
      </c>
    </row>
    <row r="16" spans="1:16" ht="13.5">
      <c r="A16">
        <v>12</v>
      </c>
      <c r="B16" s="319">
        <v>77</v>
      </c>
      <c r="C16" s="319">
        <v>18260022</v>
      </c>
      <c r="D16" s="319">
        <v>18</v>
      </c>
      <c r="E16" s="319">
        <v>26</v>
      </c>
      <c r="F16" s="319">
        <v>22</v>
      </c>
      <c r="G16"/>
      <c r="H16" s="332">
        <v>43302</v>
      </c>
      <c r="I16" s="321">
        <v>43302</v>
      </c>
      <c r="J16">
        <v>15</v>
      </c>
      <c r="K16" s="249" t="s">
        <v>1033</v>
      </c>
      <c r="L16" s="325" t="s">
        <v>1034</v>
      </c>
      <c r="M16" s="249" t="s">
        <v>995</v>
      </c>
      <c r="N16" s="249">
        <v>6</v>
      </c>
      <c r="O16" s="334">
        <v>1</v>
      </c>
      <c r="P16" s="322" t="s">
        <v>1069</v>
      </c>
    </row>
    <row r="17" spans="1:16" ht="13.5">
      <c r="A17">
        <v>13</v>
      </c>
      <c r="B17" s="319">
        <v>42</v>
      </c>
      <c r="C17" s="319">
        <v>18260023</v>
      </c>
      <c r="D17" s="319">
        <v>18</v>
      </c>
      <c r="E17" s="319">
        <v>26</v>
      </c>
      <c r="F17" s="319">
        <v>23</v>
      </c>
      <c r="G17" s="320" t="s">
        <v>1201</v>
      </c>
      <c r="H17" s="332">
        <v>43373</v>
      </c>
      <c r="I17" s="321">
        <v>43373</v>
      </c>
      <c r="J17" s="319">
        <v>34</v>
      </c>
      <c r="K17" s="322" t="s">
        <v>1018</v>
      </c>
      <c r="L17" s="322" t="s">
        <v>1019</v>
      </c>
      <c r="M17" s="322" t="s">
        <v>995</v>
      </c>
      <c r="N17" s="333">
        <v>6</v>
      </c>
      <c r="O17" s="334">
        <v>1</v>
      </c>
      <c r="P17" s="322" t="s">
        <v>1069</v>
      </c>
    </row>
    <row r="18" spans="1:16" ht="13.5">
      <c r="A18">
        <v>14</v>
      </c>
      <c r="B18" s="319">
        <v>146</v>
      </c>
      <c r="C18" s="319">
        <v>18260024</v>
      </c>
      <c r="D18" s="319">
        <v>18</v>
      </c>
      <c r="E18" s="319">
        <v>26</v>
      </c>
      <c r="F18" s="319">
        <v>24</v>
      </c>
      <c r="G18" s="326" t="s">
        <v>1202</v>
      </c>
      <c r="H18" s="332">
        <v>43360</v>
      </c>
      <c r="I18" s="321">
        <v>43360</v>
      </c>
      <c r="J18" s="319">
        <v>34</v>
      </c>
      <c r="K18" s="322" t="s">
        <v>1060</v>
      </c>
      <c r="L18" s="322" t="s">
        <v>1061</v>
      </c>
      <c r="M18" s="322" t="s">
        <v>1012</v>
      </c>
      <c r="N18" s="333">
        <v>6</v>
      </c>
      <c r="O18" s="334">
        <v>12</v>
      </c>
      <c r="P18" s="322" t="s">
        <v>1070</v>
      </c>
    </row>
    <row r="19" spans="1:16" ht="13.5">
      <c r="A19">
        <v>15</v>
      </c>
      <c r="B19" s="319">
        <v>145</v>
      </c>
      <c r="C19" s="319">
        <v>18260025</v>
      </c>
      <c r="D19" s="319">
        <v>18</v>
      </c>
      <c r="E19" s="319">
        <v>26</v>
      </c>
      <c r="F19" s="319">
        <v>25</v>
      </c>
      <c r="G19" s="326" t="s">
        <v>1202</v>
      </c>
      <c r="H19" s="332">
        <v>43373</v>
      </c>
      <c r="I19" s="327">
        <v>43373</v>
      </c>
      <c r="J19" s="319">
        <v>34</v>
      </c>
      <c r="K19" s="322" t="s">
        <v>1058</v>
      </c>
      <c r="L19" s="322" t="s">
        <v>1059</v>
      </c>
      <c r="M19" s="322" t="s">
        <v>997</v>
      </c>
      <c r="N19" s="333">
        <v>6</v>
      </c>
      <c r="O19" s="334">
        <v>12</v>
      </c>
      <c r="P19" s="322" t="s">
        <v>1070</v>
      </c>
    </row>
    <row r="20" spans="1:16" ht="13.5">
      <c r="A20">
        <v>16</v>
      </c>
      <c r="B20" s="319">
        <v>52</v>
      </c>
      <c r="C20" s="319">
        <v>18260026</v>
      </c>
      <c r="D20" s="319">
        <v>18</v>
      </c>
      <c r="E20" s="319">
        <v>26</v>
      </c>
      <c r="F20" s="319">
        <v>26</v>
      </c>
      <c r="G20" s="320"/>
      <c r="H20" s="332">
        <v>43394</v>
      </c>
      <c r="I20" s="321">
        <v>43394</v>
      </c>
      <c r="J20">
        <v>47</v>
      </c>
      <c r="K20" s="322" t="s">
        <v>136</v>
      </c>
      <c r="L20" s="322" t="s">
        <v>137</v>
      </c>
      <c r="M20" s="322" t="s">
        <v>995</v>
      </c>
      <c r="N20" s="333">
        <v>6</v>
      </c>
      <c r="O20" s="334">
        <v>1</v>
      </c>
      <c r="P20" s="322" t="s">
        <v>1069</v>
      </c>
    </row>
    <row r="21" spans="1:16" ht="13.5">
      <c r="A21">
        <v>17</v>
      </c>
      <c r="B21" s="319">
        <v>144</v>
      </c>
      <c r="C21" s="319">
        <v>18260026</v>
      </c>
      <c r="D21" s="319">
        <v>18</v>
      </c>
      <c r="E21" s="319">
        <v>26</v>
      </c>
      <c r="F21" s="319">
        <v>26</v>
      </c>
      <c r="G21" s="326" t="s">
        <v>1202</v>
      </c>
      <c r="H21" s="332">
        <v>43373</v>
      </c>
      <c r="I21" s="321">
        <v>43373</v>
      </c>
      <c r="J21" s="319">
        <v>34</v>
      </c>
      <c r="K21" s="322" t="s">
        <v>1056</v>
      </c>
      <c r="L21" s="322" t="s">
        <v>1057</v>
      </c>
      <c r="M21" s="322" t="s">
        <v>997</v>
      </c>
      <c r="N21" s="333">
        <v>6</v>
      </c>
      <c r="O21" s="334">
        <v>12</v>
      </c>
      <c r="P21" s="322" t="s">
        <v>1070</v>
      </c>
    </row>
    <row r="22" spans="1:16" ht="13.5">
      <c r="A22">
        <v>18</v>
      </c>
      <c r="B22" s="319">
        <v>47</v>
      </c>
      <c r="C22" s="319">
        <v>18260027</v>
      </c>
      <c r="D22" s="319">
        <v>18</v>
      </c>
      <c r="E22" s="319">
        <v>26</v>
      </c>
      <c r="F22" s="319">
        <v>27</v>
      </c>
      <c r="G22" s="320" t="s">
        <v>1203</v>
      </c>
      <c r="H22" s="332">
        <v>43400</v>
      </c>
      <c r="I22" s="321">
        <v>43400</v>
      </c>
      <c r="J22" s="319">
        <v>34</v>
      </c>
      <c r="K22" s="324" t="s">
        <v>1071</v>
      </c>
      <c r="L22" s="322" t="s">
        <v>1072</v>
      </c>
      <c r="M22" s="324" t="s">
        <v>995</v>
      </c>
      <c r="N22" s="333">
        <v>6</v>
      </c>
      <c r="O22" s="334">
        <v>1</v>
      </c>
      <c r="P22" s="322" t="s">
        <v>1069</v>
      </c>
    </row>
    <row r="23" spans="1:16" ht="13.5">
      <c r="A23">
        <v>19</v>
      </c>
      <c r="B23" s="319"/>
      <c r="C23" s="319">
        <v>18260028</v>
      </c>
      <c r="D23" s="319">
        <v>18</v>
      </c>
      <c r="E23" s="319">
        <v>26</v>
      </c>
      <c r="F23" s="319">
        <v>28</v>
      </c>
      <c r="G23" s="320"/>
      <c r="H23" s="332">
        <v>43386</v>
      </c>
      <c r="I23" s="321">
        <v>43386</v>
      </c>
      <c r="J23" s="319">
        <v>21</v>
      </c>
      <c r="K23" s="322" t="s">
        <v>138</v>
      </c>
      <c r="L23" s="322" t="s">
        <v>1668</v>
      </c>
      <c r="M23" s="322" t="s">
        <v>1036</v>
      </c>
      <c r="N23" s="333">
        <v>6</v>
      </c>
      <c r="O23" s="334">
        <v>1</v>
      </c>
      <c r="P23" s="322" t="s">
        <v>1069</v>
      </c>
    </row>
    <row r="24" spans="1:16" ht="13.5" hidden="1">
      <c r="A24">
        <v>20</v>
      </c>
      <c r="B24" s="319"/>
      <c r="C24" s="319"/>
      <c r="D24" s="319"/>
      <c r="E24" s="319"/>
      <c r="F24" s="319"/>
      <c r="G24" s="320"/>
      <c r="H24" s="332"/>
      <c r="I24" s="321"/>
      <c r="K24" s="322"/>
      <c r="L24" s="322"/>
      <c r="M24" s="322"/>
      <c r="N24" s="333"/>
      <c r="O24" s="334"/>
      <c r="P24" s="322"/>
    </row>
    <row r="25" spans="1:16" ht="13.5" hidden="1">
      <c r="A25">
        <v>21</v>
      </c>
      <c r="B25" s="319"/>
      <c r="C25" s="319"/>
      <c r="D25" s="319"/>
      <c r="E25" s="319"/>
      <c r="F25" s="319"/>
      <c r="G25" s="320"/>
      <c r="H25" s="332"/>
      <c r="I25" s="321"/>
      <c r="K25" s="322"/>
      <c r="L25" s="322"/>
      <c r="M25" s="322"/>
      <c r="N25" s="333"/>
      <c r="O25" s="334"/>
      <c r="P25" s="322"/>
    </row>
    <row r="26" spans="1:16" ht="13.5" hidden="1">
      <c r="A26">
        <v>22</v>
      </c>
      <c r="B26" s="319">
        <v>169</v>
      </c>
      <c r="C26" s="319">
        <v>18260051</v>
      </c>
      <c r="D26" s="319">
        <v>18</v>
      </c>
      <c r="E26" s="319">
        <v>26</v>
      </c>
      <c r="F26" s="319">
        <v>51</v>
      </c>
      <c r="G26"/>
      <c r="H26" s="332">
        <v>43232</v>
      </c>
      <c r="I26" s="328">
        <v>43232</v>
      </c>
      <c r="J26" s="319">
        <v>19</v>
      </c>
      <c r="K26" s="322" t="s">
        <v>139</v>
      </c>
      <c r="L26" s="322" t="s">
        <v>140</v>
      </c>
      <c r="M26" s="322" t="s">
        <v>997</v>
      </c>
      <c r="N26" s="333">
        <v>4</v>
      </c>
      <c r="O26" s="334">
        <v>16</v>
      </c>
      <c r="P26" s="322" t="s">
        <v>1073</v>
      </c>
    </row>
    <row r="27" spans="1:16" ht="13.5" hidden="1">
      <c r="A27">
        <v>23</v>
      </c>
      <c r="B27" s="319">
        <v>14</v>
      </c>
      <c r="C27" s="319">
        <v>18260052</v>
      </c>
      <c r="D27" s="319">
        <v>18</v>
      </c>
      <c r="E27" s="319">
        <v>26</v>
      </c>
      <c r="F27" s="319">
        <v>52</v>
      </c>
      <c r="G27" s="320" t="s">
        <v>1204</v>
      </c>
      <c r="H27" s="332">
        <v>43261</v>
      </c>
      <c r="I27" s="321">
        <v>43261</v>
      </c>
      <c r="J27" s="319">
        <v>58</v>
      </c>
      <c r="K27" s="322" t="s">
        <v>1004</v>
      </c>
      <c r="L27" s="322" t="s">
        <v>1005</v>
      </c>
      <c r="M27" s="322" t="s">
        <v>1012</v>
      </c>
      <c r="N27" s="333">
        <v>4</v>
      </c>
      <c r="O27" s="334">
        <v>16</v>
      </c>
      <c r="P27" s="322" t="s">
        <v>1073</v>
      </c>
    </row>
    <row r="28" spans="1:16" ht="13.5" hidden="1">
      <c r="A28">
        <v>24</v>
      </c>
      <c r="B28" s="319">
        <v>43</v>
      </c>
      <c r="C28" s="319">
        <v>18260053</v>
      </c>
      <c r="D28" s="319">
        <v>18</v>
      </c>
      <c r="E28" s="319">
        <v>26</v>
      </c>
      <c r="F28" s="319">
        <v>53</v>
      </c>
      <c r="G28" s="320" t="s">
        <v>1205</v>
      </c>
      <c r="H28" s="332">
        <v>43359</v>
      </c>
      <c r="I28" s="321">
        <v>43359</v>
      </c>
      <c r="J28" s="319">
        <v>71</v>
      </c>
      <c r="K28" s="322" t="s">
        <v>1020</v>
      </c>
      <c r="L28" s="322" t="s">
        <v>1021</v>
      </c>
      <c r="M28" s="322" t="s">
        <v>997</v>
      </c>
      <c r="N28" s="333">
        <v>4</v>
      </c>
      <c r="O28" s="334">
        <v>16</v>
      </c>
      <c r="P28" s="322" t="s">
        <v>1073</v>
      </c>
    </row>
    <row r="29" spans="1:16" ht="13.5" hidden="1">
      <c r="A29">
        <v>25</v>
      </c>
      <c r="B29" s="319"/>
      <c r="C29" s="319">
        <v>18260054</v>
      </c>
      <c r="D29" s="319">
        <v>18</v>
      </c>
      <c r="E29" s="319">
        <v>26</v>
      </c>
      <c r="F29" s="319">
        <v>54</v>
      </c>
      <c r="G29" s="320"/>
      <c r="H29" s="332">
        <v>43491</v>
      </c>
      <c r="I29" s="321">
        <v>43491</v>
      </c>
      <c r="J29" s="319">
        <v>26</v>
      </c>
      <c r="K29" s="322" t="s">
        <v>1074</v>
      </c>
      <c r="L29" s="322" t="s">
        <v>141</v>
      </c>
      <c r="M29" s="322" t="s">
        <v>142</v>
      </c>
      <c r="N29" s="333">
        <v>4</v>
      </c>
      <c r="O29" s="334">
        <v>16</v>
      </c>
      <c r="P29" s="322" t="s">
        <v>1073</v>
      </c>
    </row>
    <row r="30" spans="1:16" ht="13.5" hidden="1">
      <c r="A30">
        <v>26</v>
      </c>
      <c r="B30" s="319"/>
      <c r="C30" s="319"/>
      <c r="D30" s="319"/>
      <c r="E30" s="319"/>
      <c r="F30" s="319"/>
      <c r="G30" s="320"/>
      <c r="H30" s="332"/>
      <c r="I30" s="321"/>
      <c r="J30" s="319" t="s">
        <v>1000</v>
      </c>
      <c r="K30" s="322"/>
      <c r="L30" s="322"/>
      <c r="M30" s="322"/>
      <c r="N30" s="333"/>
      <c r="O30" s="334"/>
      <c r="P30" s="322"/>
    </row>
    <row r="31" spans="1:16" ht="13.5" hidden="1">
      <c r="A31">
        <v>27</v>
      </c>
      <c r="B31" s="319"/>
      <c r="C31" s="319"/>
      <c r="D31" s="319"/>
      <c r="E31" s="319"/>
      <c r="F31" s="319"/>
      <c r="G31" s="320"/>
      <c r="H31" s="332"/>
      <c r="I31" s="321"/>
      <c r="J31" s="319" t="s">
        <v>1000</v>
      </c>
      <c r="K31" s="322"/>
      <c r="L31" s="322"/>
      <c r="M31" s="322"/>
      <c r="N31" s="333"/>
      <c r="O31" s="334"/>
      <c r="P31" s="322"/>
    </row>
    <row r="32" spans="1:16" ht="13.5" hidden="1">
      <c r="A32">
        <v>28</v>
      </c>
      <c r="B32" s="319">
        <v>78</v>
      </c>
      <c r="C32" s="319">
        <v>18260071</v>
      </c>
      <c r="D32" s="319">
        <v>18</v>
      </c>
      <c r="E32" s="319">
        <v>26</v>
      </c>
      <c r="F32" s="319">
        <v>71</v>
      </c>
      <c r="G32"/>
      <c r="H32" s="332">
        <v>43338</v>
      </c>
      <c r="I32" s="328">
        <v>43338</v>
      </c>
      <c r="K32" s="249" t="s">
        <v>143</v>
      </c>
      <c r="L32" s="249" t="s">
        <v>144</v>
      </c>
      <c r="M32" s="322" t="s">
        <v>995</v>
      </c>
      <c r="N32" s="249">
        <v>5</v>
      </c>
      <c r="O32" s="334">
        <v>1</v>
      </c>
      <c r="P32" s="322" t="s">
        <v>1069</v>
      </c>
    </row>
    <row r="33" spans="1:16" ht="13.5" hidden="1">
      <c r="A33">
        <v>29</v>
      </c>
      <c r="B33" s="319">
        <v>41</v>
      </c>
      <c r="C33" s="319">
        <v>18260072</v>
      </c>
      <c r="D33" s="319">
        <v>18</v>
      </c>
      <c r="E33" s="319">
        <v>26</v>
      </c>
      <c r="F33" s="319">
        <v>72</v>
      </c>
      <c r="G33" s="320" t="s">
        <v>1206</v>
      </c>
      <c r="H33" s="332">
        <v>43379</v>
      </c>
      <c r="I33" s="321">
        <v>43379</v>
      </c>
      <c r="J33" s="319">
        <v>18</v>
      </c>
      <c r="K33" s="322" t="s">
        <v>145</v>
      </c>
      <c r="L33" s="322" t="s">
        <v>145</v>
      </c>
      <c r="M33" s="322" t="s">
        <v>1012</v>
      </c>
      <c r="N33" s="333">
        <v>5</v>
      </c>
      <c r="O33" s="334">
        <v>1</v>
      </c>
      <c r="P33" s="322" t="s">
        <v>1069</v>
      </c>
    </row>
    <row r="34" spans="1:16" ht="13.5" hidden="1">
      <c r="A34">
        <v>30</v>
      </c>
      <c r="B34" s="319"/>
      <c r="C34" s="319"/>
      <c r="D34" s="319"/>
      <c r="E34" s="319"/>
      <c r="F34" s="319"/>
      <c r="G34" s="320"/>
      <c r="H34" s="332"/>
      <c r="I34" s="321"/>
      <c r="J34" s="319" t="s">
        <v>1000</v>
      </c>
      <c r="K34" s="322"/>
      <c r="L34" s="322"/>
      <c r="M34" s="322"/>
      <c r="N34" s="333"/>
      <c r="O34" s="334"/>
      <c r="P34" s="322"/>
    </row>
    <row r="35" spans="1:16" ht="13.5" hidden="1">
      <c r="A35">
        <v>31</v>
      </c>
      <c r="B35" s="319"/>
      <c r="C35" s="319"/>
      <c r="D35" s="319"/>
      <c r="E35" s="319"/>
      <c r="F35" s="319"/>
      <c r="G35" s="320"/>
      <c r="H35" s="332"/>
      <c r="I35" s="321"/>
      <c r="J35" s="319" t="s">
        <v>1000</v>
      </c>
      <c r="K35" s="322"/>
      <c r="L35" s="322"/>
      <c r="M35" s="322"/>
      <c r="N35" s="333"/>
      <c r="O35" s="334"/>
      <c r="P35" s="322"/>
    </row>
    <row r="36" spans="1:16" ht="13.5" hidden="1">
      <c r="A36">
        <v>32</v>
      </c>
      <c r="B36" s="319">
        <v>50</v>
      </c>
      <c r="C36" s="319">
        <v>18260101</v>
      </c>
      <c r="D36" s="319">
        <v>18</v>
      </c>
      <c r="E36" s="319">
        <v>26</v>
      </c>
      <c r="F36" s="319">
        <v>101</v>
      </c>
      <c r="G36" s="326"/>
      <c r="H36" s="332">
        <v>43513</v>
      </c>
      <c r="I36" s="321">
        <v>43513</v>
      </c>
      <c r="K36" s="324" t="s">
        <v>1027</v>
      </c>
      <c r="L36" s="324" t="s">
        <v>1027</v>
      </c>
      <c r="M36" s="249" t="s">
        <v>995</v>
      </c>
      <c r="N36" s="333">
        <v>1</v>
      </c>
      <c r="O36" s="334">
        <v>1</v>
      </c>
      <c r="P36" s="322" t="s">
        <v>1069</v>
      </c>
    </row>
    <row r="37" spans="1:16" ht="13.5" hidden="1">
      <c r="A37">
        <v>33</v>
      </c>
      <c r="B37" s="319">
        <v>151</v>
      </c>
      <c r="C37" s="319">
        <v>18260102</v>
      </c>
      <c r="D37" s="319">
        <v>18</v>
      </c>
      <c r="E37" s="319">
        <v>26</v>
      </c>
      <c r="F37" s="319">
        <v>102</v>
      </c>
      <c r="G37" s="320" t="s">
        <v>1207</v>
      </c>
      <c r="H37" s="332">
        <v>43427</v>
      </c>
      <c r="I37" s="321">
        <v>43427</v>
      </c>
      <c r="J37" s="319">
        <v>29</v>
      </c>
      <c r="K37" s="322" t="s">
        <v>1063</v>
      </c>
      <c r="L37" s="322" t="s">
        <v>1063</v>
      </c>
      <c r="M37" s="322" t="s">
        <v>1064</v>
      </c>
      <c r="N37" s="333">
        <v>1</v>
      </c>
      <c r="O37" s="334">
        <v>3</v>
      </c>
      <c r="P37" s="322" t="s">
        <v>1075</v>
      </c>
    </row>
    <row r="38" spans="1:16" ht="13.5">
      <c r="A38">
        <v>37</v>
      </c>
      <c r="B38" s="319">
        <v>81</v>
      </c>
      <c r="C38" s="319">
        <v>18260301</v>
      </c>
      <c r="D38" s="319">
        <v>18</v>
      </c>
      <c r="E38" s="319">
        <v>26</v>
      </c>
      <c r="F38" s="319">
        <v>301</v>
      </c>
      <c r="G38" s="320" t="s">
        <v>1208</v>
      </c>
      <c r="H38" s="332">
        <v>43197</v>
      </c>
      <c r="I38" s="321">
        <v>43197</v>
      </c>
      <c r="J38" s="319">
        <v>1</v>
      </c>
      <c r="K38" s="322" t="s">
        <v>146</v>
      </c>
      <c r="L38" s="322" t="s">
        <v>1035</v>
      </c>
      <c r="M38" s="322" t="s">
        <v>995</v>
      </c>
      <c r="N38" s="333">
        <v>1</v>
      </c>
      <c r="O38" s="334">
        <v>1</v>
      </c>
      <c r="P38" s="322" t="s">
        <v>1069</v>
      </c>
    </row>
    <row r="39" spans="1:16" ht="13.5">
      <c r="A39">
        <v>38</v>
      </c>
      <c r="B39" s="319">
        <v>82</v>
      </c>
      <c r="C39" s="319">
        <v>18260302</v>
      </c>
      <c r="D39" s="319">
        <v>18</v>
      </c>
      <c r="E39" s="319">
        <v>26</v>
      </c>
      <c r="F39" s="319">
        <v>302</v>
      </c>
      <c r="G39" s="320" t="s">
        <v>1208</v>
      </c>
      <c r="H39" s="332">
        <v>43212</v>
      </c>
      <c r="I39" s="321">
        <v>43212</v>
      </c>
      <c r="J39" s="319">
        <v>2</v>
      </c>
      <c r="K39" s="322" t="s">
        <v>146</v>
      </c>
      <c r="L39" s="322" t="s">
        <v>1035</v>
      </c>
      <c r="M39" s="322" t="s">
        <v>995</v>
      </c>
      <c r="N39" s="333">
        <v>1</v>
      </c>
      <c r="O39" s="334">
        <v>1</v>
      </c>
      <c r="P39" s="322" t="s">
        <v>1069</v>
      </c>
    </row>
    <row r="40" spans="1:16" ht="13.5">
      <c r="A40">
        <v>39</v>
      </c>
      <c r="B40" s="319">
        <v>83</v>
      </c>
      <c r="C40" s="319">
        <v>18260303</v>
      </c>
      <c r="D40" s="319">
        <v>18</v>
      </c>
      <c r="E40" s="319">
        <v>26</v>
      </c>
      <c r="F40" s="319">
        <v>303</v>
      </c>
      <c r="G40" s="320" t="s">
        <v>1208</v>
      </c>
      <c r="H40" s="332">
        <v>43225</v>
      </c>
      <c r="I40" s="321">
        <v>43225</v>
      </c>
      <c r="J40" s="319">
        <v>3</v>
      </c>
      <c r="K40" s="322" t="s">
        <v>146</v>
      </c>
      <c r="L40" s="322" t="s">
        <v>1035</v>
      </c>
      <c r="M40" s="322" t="s">
        <v>995</v>
      </c>
      <c r="N40" s="333">
        <v>1</v>
      </c>
      <c r="O40" s="334">
        <v>1</v>
      </c>
      <c r="P40" s="322" t="s">
        <v>1069</v>
      </c>
    </row>
    <row r="41" spans="1:16" ht="13.5">
      <c r="A41">
        <v>40</v>
      </c>
      <c r="B41" s="319">
        <v>84</v>
      </c>
      <c r="C41" s="319">
        <v>18260304</v>
      </c>
      <c r="D41" s="319">
        <v>18</v>
      </c>
      <c r="E41" s="319">
        <v>26</v>
      </c>
      <c r="F41" s="319">
        <v>304</v>
      </c>
      <c r="G41" s="320" t="s">
        <v>1208</v>
      </c>
      <c r="H41" s="332">
        <v>43322</v>
      </c>
      <c r="I41" s="321">
        <v>43322</v>
      </c>
      <c r="J41" s="319">
        <v>4</v>
      </c>
      <c r="K41" s="322" t="s">
        <v>146</v>
      </c>
      <c r="L41" s="322" t="s">
        <v>1035</v>
      </c>
      <c r="M41" s="322" t="s">
        <v>1028</v>
      </c>
      <c r="N41" s="333">
        <v>1</v>
      </c>
      <c r="O41" s="334">
        <v>1</v>
      </c>
      <c r="P41" s="322" t="s">
        <v>1069</v>
      </c>
    </row>
    <row r="42" spans="1:16" ht="13.5">
      <c r="A42">
        <v>41</v>
      </c>
      <c r="B42" s="319">
        <v>85</v>
      </c>
      <c r="C42" s="319">
        <v>18260305</v>
      </c>
      <c r="D42" s="319">
        <v>18</v>
      </c>
      <c r="E42" s="319">
        <v>26</v>
      </c>
      <c r="F42" s="319">
        <v>305</v>
      </c>
      <c r="G42" s="320" t="s">
        <v>1208</v>
      </c>
      <c r="H42" s="332">
        <v>43323</v>
      </c>
      <c r="I42" s="321">
        <v>43323</v>
      </c>
      <c r="J42" s="319">
        <v>5</v>
      </c>
      <c r="K42" s="322" t="s">
        <v>146</v>
      </c>
      <c r="L42" s="322" t="s">
        <v>1035</v>
      </c>
      <c r="M42" s="322" t="s">
        <v>1028</v>
      </c>
      <c r="N42" s="333">
        <v>1</v>
      </c>
      <c r="O42" s="334">
        <v>1</v>
      </c>
      <c r="P42" s="322" t="s">
        <v>1069</v>
      </c>
    </row>
    <row r="43" spans="1:16" ht="13.5">
      <c r="A43">
        <v>42</v>
      </c>
      <c r="B43" s="319">
        <v>86</v>
      </c>
      <c r="C43" s="319">
        <v>18260306</v>
      </c>
      <c r="D43" s="319">
        <v>18</v>
      </c>
      <c r="E43" s="319">
        <v>26</v>
      </c>
      <c r="F43" s="319">
        <v>306</v>
      </c>
      <c r="G43" s="320" t="s">
        <v>1208</v>
      </c>
      <c r="H43" s="332">
        <v>43366</v>
      </c>
      <c r="I43" s="321">
        <v>43366</v>
      </c>
      <c r="J43" s="319">
        <v>6</v>
      </c>
      <c r="K43" s="322" t="s">
        <v>146</v>
      </c>
      <c r="L43" s="322" t="s">
        <v>1035</v>
      </c>
      <c r="M43" s="322" t="s">
        <v>995</v>
      </c>
      <c r="N43" s="333">
        <v>1</v>
      </c>
      <c r="O43" s="334">
        <v>1</v>
      </c>
      <c r="P43" s="322" t="s">
        <v>1069</v>
      </c>
    </row>
    <row r="44" spans="1:16" ht="13.5">
      <c r="A44">
        <v>43</v>
      </c>
      <c r="B44" s="319">
        <v>87</v>
      </c>
      <c r="C44" s="319">
        <v>18260307</v>
      </c>
      <c r="D44" s="319">
        <v>18</v>
      </c>
      <c r="E44" s="319">
        <v>26</v>
      </c>
      <c r="F44" s="319">
        <v>307</v>
      </c>
      <c r="G44" s="320" t="s">
        <v>1208</v>
      </c>
      <c r="H44" s="332">
        <v>43414</v>
      </c>
      <c r="I44" s="321">
        <v>43414</v>
      </c>
      <c r="J44" s="319">
        <v>7</v>
      </c>
      <c r="K44" s="322" t="s">
        <v>146</v>
      </c>
      <c r="L44" s="322" t="s">
        <v>1035</v>
      </c>
      <c r="M44" s="322" t="s">
        <v>1036</v>
      </c>
      <c r="N44" s="333">
        <v>1</v>
      </c>
      <c r="O44" s="334">
        <v>1</v>
      </c>
      <c r="P44" s="322" t="s">
        <v>1069</v>
      </c>
    </row>
    <row r="45" spans="1:16" ht="13.5">
      <c r="A45">
        <v>44</v>
      </c>
      <c r="B45" s="319">
        <v>88</v>
      </c>
      <c r="C45" s="319">
        <v>18260308</v>
      </c>
      <c r="D45" s="319">
        <v>18</v>
      </c>
      <c r="E45" s="319">
        <v>26</v>
      </c>
      <c r="F45" s="319">
        <v>308</v>
      </c>
      <c r="G45" s="320" t="s">
        <v>1208</v>
      </c>
      <c r="H45" s="332">
        <v>43429</v>
      </c>
      <c r="I45" s="321">
        <v>43429</v>
      </c>
      <c r="J45" s="319">
        <v>8</v>
      </c>
      <c r="K45" s="322" t="s">
        <v>146</v>
      </c>
      <c r="L45" s="322" t="s">
        <v>1035</v>
      </c>
      <c r="M45" s="322" t="s">
        <v>1036</v>
      </c>
      <c r="N45" s="333">
        <v>1</v>
      </c>
      <c r="O45" s="334">
        <v>1</v>
      </c>
      <c r="P45" s="322" t="s">
        <v>1069</v>
      </c>
    </row>
    <row r="46" spans="1:16" ht="13.5">
      <c r="A46">
        <v>45</v>
      </c>
      <c r="B46" s="319">
        <v>89</v>
      </c>
      <c r="C46" s="319">
        <v>18260309</v>
      </c>
      <c r="D46" s="319">
        <v>18</v>
      </c>
      <c r="E46" s="319">
        <v>26</v>
      </c>
      <c r="F46" s="319">
        <v>309</v>
      </c>
      <c r="G46" s="320" t="s">
        <v>1208</v>
      </c>
      <c r="H46" s="332">
        <v>43436</v>
      </c>
      <c r="I46" s="321">
        <v>43436</v>
      </c>
      <c r="J46" s="319">
        <v>9</v>
      </c>
      <c r="K46" s="322" t="s">
        <v>146</v>
      </c>
      <c r="L46" s="322" t="s">
        <v>1035</v>
      </c>
      <c r="M46" s="322" t="s">
        <v>1036</v>
      </c>
      <c r="N46" s="333">
        <v>1</v>
      </c>
      <c r="O46" s="334">
        <v>1</v>
      </c>
      <c r="P46" s="322" t="s">
        <v>1069</v>
      </c>
    </row>
    <row r="47" spans="1:16" ht="13.5">
      <c r="A47">
        <v>46</v>
      </c>
      <c r="B47" s="319">
        <v>90</v>
      </c>
      <c r="C47" s="319">
        <v>18260310</v>
      </c>
      <c r="D47" s="319">
        <v>18</v>
      </c>
      <c r="E47" s="319">
        <v>26</v>
      </c>
      <c r="F47" s="319">
        <v>310</v>
      </c>
      <c r="G47" s="320" t="s">
        <v>1208</v>
      </c>
      <c r="H47" s="332">
        <v>43484</v>
      </c>
      <c r="I47" s="321">
        <v>43484</v>
      </c>
      <c r="J47" s="319">
        <v>10</v>
      </c>
      <c r="K47" s="322" t="s">
        <v>146</v>
      </c>
      <c r="L47" s="322" t="s">
        <v>1035</v>
      </c>
      <c r="M47" s="322" t="s">
        <v>1028</v>
      </c>
      <c r="N47" s="333">
        <v>1</v>
      </c>
      <c r="O47" s="334">
        <v>1</v>
      </c>
      <c r="P47" s="322" t="s">
        <v>1069</v>
      </c>
    </row>
    <row r="48" spans="1:16" ht="13.5">
      <c r="A48">
        <v>47</v>
      </c>
      <c r="B48" s="319">
        <v>91</v>
      </c>
      <c r="C48" s="319">
        <v>18260311</v>
      </c>
      <c r="D48" s="319">
        <v>18</v>
      </c>
      <c r="E48" s="319">
        <v>26</v>
      </c>
      <c r="F48" s="319">
        <v>311</v>
      </c>
      <c r="G48" s="320" t="s">
        <v>1208</v>
      </c>
      <c r="H48" s="332">
        <v>43498</v>
      </c>
      <c r="I48" s="327">
        <v>43498</v>
      </c>
      <c r="J48" s="319">
        <v>11</v>
      </c>
      <c r="K48" s="322" t="s">
        <v>146</v>
      </c>
      <c r="L48" s="322" t="s">
        <v>1035</v>
      </c>
      <c r="M48" s="322" t="s">
        <v>1028</v>
      </c>
      <c r="N48" s="333">
        <v>1</v>
      </c>
      <c r="O48" s="334">
        <v>1</v>
      </c>
      <c r="P48" s="322" t="s">
        <v>1069</v>
      </c>
    </row>
    <row r="49" spans="1:16" ht="13.5" hidden="1">
      <c r="A49">
        <v>48</v>
      </c>
      <c r="B49" s="319">
        <v>92</v>
      </c>
      <c r="C49" s="319">
        <v>18260312</v>
      </c>
      <c r="D49" s="319">
        <v>18</v>
      </c>
      <c r="E49" s="319">
        <v>26</v>
      </c>
      <c r="F49" s="319">
        <v>312</v>
      </c>
      <c r="G49" s="320" t="s">
        <v>1208</v>
      </c>
      <c r="H49" s="332" t="s">
        <v>1000</v>
      </c>
      <c r="I49" s="321"/>
      <c r="J49" s="319">
        <v>12</v>
      </c>
      <c r="K49" s="322" t="s">
        <v>146</v>
      </c>
      <c r="L49" s="322" t="s">
        <v>1035</v>
      </c>
      <c r="M49" s="322" t="s">
        <v>1028</v>
      </c>
      <c r="N49" s="333">
        <v>1</v>
      </c>
      <c r="O49" s="334">
        <v>1</v>
      </c>
      <c r="P49" s="322" t="s">
        <v>1069</v>
      </c>
    </row>
    <row r="50" spans="1:16" ht="13.5" hidden="1">
      <c r="A50">
        <v>49</v>
      </c>
      <c r="B50" s="319">
        <v>93</v>
      </c>
      <c r="C50" s="319">
        <v>18260313</v>
      </c>
      <c r="D50" s="319">
        <v>18</v>
      </c>
      <c r="E50" s="319">
        <v>26</v>
      </c>
      <c r="F50" s="319">
        <v>313</v>
      </c>
      <c r="G50" s="320" t="s">
        <v>1208</v>
      </c>
      <c r="H50" s="332" t="s">
        <v>1000</v>
      </c>
      <c r="I50" s="321"/>
      <c r="J50" s="319">
        <v>13</v>
      </c>
      <c r="K50" s="322" t="s">
        <v>146</v>
      </c>
      <c r="L50" s="322" t="s">
        <v>1035</v>
      </c>
      <c r="M50" s="324" t="s">
        <v>1028</v>
      </c>
      <c r="N50" s="333">
        <v>1</v>
      </c>
      <c r="O50" s="334">
        <v>1</v>
      </c>
      <c r="P50" s="322" t="s">
        <v>1069</v>
      </c>
    </row>
    <row r="51" spans="1:16" ht="13.5" hidden="1">
      <c r="A51">
        <v>50</v>
      </c>
      <c r="B51" s="319">
        <v>94</v>
      </c>
      <c r="C51" s="319">
        <v>18260314</v>
      </c>
      <c r="D51" s="319">
        <v>18</v>
      </c>
      <c r="E51" s="319">
        <v>26</v>
      </c>
      <c r="F51" s="319">
        <v>314</v>
      </c>
      <c r="G51" s="320" t="s">
        <v>1208</v>
      </c>
      <c r="H51" s="332" t="s">
        <v>1000</v>
      </c>
      <c r="I51" s="321"/>
      <c r="J51" s="319">
        <v>14</v>
      </c>
      <c r="K51" s="322" t="s">
        <v>146</v>
      </c>
      <c r="L51" s="322" t="s">
        <v>1035</v>
      </c>
      <c r="M51" s="324" t="s">
        <v>1012</v>
      </c>
      <c r="N51" s="333">
        <v>1</v>
      </c>
      <c r="O51" s="334">
        <v>1</v>
      </c>
      <c r="P51" s="322" t="s">
        <v>1069</v>
      </c>
    </row>
    <row r="52" spans="1:16" ht="13.5" hidden="1">
      <c r="A52">
        <v>51</v>
      </c>
      <c r="B52" s="319">
        <v>95</v>
      </c>
      <c r="C52" s="319">
        <v>18260315</v>
      </c>
      <c r="D52" s="319">
        <v>18</v>
      </c>
      <c r="E52" s="319">
        <v>26</v>
      </c>
      <c r="F52" s="319">
        <v>315</v>
      </c>
      <c r="G52" s="320" t="s">
        <v>1208</v>
      </c>
      <c r="H52" s="332" t="s">
        <v>1000</v>
      </c>
      <c r="I52" s="321"/>
      <c r="J52" s="319">
        <v>15</v>
      </c>
      <c r="K52" s="322" t="s">
        <v>146</v>
      </c>
      <c r="L52" s="322" t="s">
        <v>1035</v>
      </c>
      <c r="M52" s="324" t="s">
        <v>1028</v>
      </c>
      <c r="N52" s="333">
        <v>1</v>
      </c>
      <c r="O52" s="334">
        <v>1</v>
      </c>
      <c r="P52" s="322" t="s">
        <v>1069</v>
      </c>
    </row>
    <row r="53" spans="1:16" ht="13.5" hidden="1">
      <c r="A53">
        <v>52</v>
      </c>
      <c r="B53" s="319">
        <v>96</v>
      </c>
      <c r="C53" s="319">
        <v>18260316</v>
      </c>
      <c r="D53" s="319">
        <v>18</v>
      </c>
      <c r="E53" s="319">
        <v>26</v>
      </c>
      <c r="F53" s="319">
        <v>316</v>
      </c>
      <c r="G53" s="320" t="s">
        <v>1208</v>
      </c>
      <c r="H53" s="332" t="s">
        <v>1000</v>
      </c>
      <c r="I53" s="321"/>
      <c r="J53" s="319">
        <v>16</v>
      </c>
      <c r="K53" s="322" t="s">
        <v>146</v>
      </c>
      <c r="L53" s="322" t="s">
        <v>1035</v>
      </c>
      <c r="M53" s="322" t="s">
        <v>1012</v>
      </c>
      <c r="N53" s="333">
        <v>1</v>
      </c>
      <c r="O53" s="334">
        <v>1</v>
      </c>
      <c r="P53" s="322" t="s">
        <v>1069</v>
      </c>
    </row>
    <row r="54" spans="1:16" ht="13.5">
      <c r="A54">
        <v>53</v>
      </c>
      <c r="B54" s="319">
        <v>97</v>
      </c>
      <c r="C54" s="319">
        <v>18260317</v>
      </c>
      <c r="D54" s="319">
        <v>18</v>
      </c>
      <c r="E54" s="319">
        <v>26</v>
      </c>
      <c r="F54" s="319">
        <v>317</v>
      </c>
      <c r="G54" s="320"/>
      <c r="H54" s="332">
        <v>43351</v>
      </c>
      <c r="I54" s="321">
        <v>43351</v>
      </c>
      <c r="J54" s="319">
        <v>4</v>
      </c>
      <c r="K54" s="322" t="s">
        <v>1209</v>
      </c>
      <c r="L54" s="322" t="s">
        <v>147</v>
      </c>
      <c r="M54" s="322" t="s">
        <v>1012</v>
      </c>
      <c r="N54" s="333">
        <v>1</v>
      </c>
      <c r="O54" s="334">
        <v>1</v>
      </c>
      <c r="P54" s="322" t="s">
        <v>1069</v>
      </c>
    </row>
    <row r="55" spans="1:16" ht="13.5" hidden="1">
      <c r="A55">
        <v>55</v>
      </c>
      <c r="B55" s="319"/>
      <c r="C55" s="319"/>
      <c r="D55" s="319"/>
      <c r="E55" s="319"/>
      <c r="F55" s="319"/>
      <c r="G55" s="320"/>
      <c r="H55" s="332">
        <v>43506</v>
      </c>
      <c r="I55" s="327">
        <v>43506</v>
      </c>
      <c r="J55" s="319">
        <v>41</v>
      </c>
      <c r="K55" s="322" t="s">
        <v>148</v>
      </c>
      <c r="L55" s="322" t="s">
        <v>149</v>
      </c>
      <c r="M55" s="322" t="s">
        <v>1064</v>
      </c>
      <c r="N55" s="333">
        <v>1</v>
      </c>
      <c r="O55" s="334">
        <v>12</v>
      </c>
      <c r="P55" s="322" t="s">
        <v>1070</v>
      </c>
    </row>
    <row r="56" spans="1:16" ht="13.5" hidden="1">
      <c r="A56">
        <v>56</v>
      </c>
      <c r="B56" s="319"/>
      <c r="C56" s="319"/>
      <c r="D56" s="319"/>
      <c r="E56" s="319"/>
      <c r="F56" s="319"/>
      <c r="G56" s="320"/>
      <c r="H56" s="332">
        <v>43338</v>
      </c>
      <c r="I56" s="327">
        <v>43338</v>
      </c>
      <c r="J56" s="319">
        <v>13</v>
      </c>
      <c r="K56" s="322" t="s">
        <v>1210</v>
      </c>
      <c r="L56" s="322" t="s">
        <v>150</v>
      </c>
      <c r="M56" s="322" t="s">
        <v>995</v>
      </c>
      <c r="N56" s="333">
        <v>1</v>
      </c>
      <c r="O56" s="335">
        <v>2</v>
      </c>
      <c r="P56" s="322" t="s">
        <v>1076</v>
      </c>
    </row>
    <row r="57" spans="1:16" ht="13.5" hidden="1">
      <c r="A57">
        <v>57</v>
      </c>
      <c r="B57" s="319"/>
      <c r="C57" s="319">
        <v>18260451</v>
      </c>
      <c r="D57" s="319">
        <v>18</v>
      </c>
      <c r="E57" s="319">
        <v>26</v>
      </c>
      <c r="F57" s="319">
        <v>451</v>
      </c>
      <c r="G57" s="320"/>
      <c r="H57" s="332">
        <v>43212</v>
      </c>
      <c r="I57" s="327">
        <v>43212</v>
      </c>
      <c r="J57" s="319" t="s">
        <v>1000</v>
      </c>
      <c r="K57" s="322" t="s">
        <v>1645</v>
      </c>
      <c r="L57" s="322" t="s">
        <v>1645</v>
      </c>
      <c r="M57" s="322" t="s">
        <v>995</v>
      </c>
      <c r="N57" s="333">
        <v>1</v>
      </c>
      <c r="O57" s="334">
        <v>2</v>
      </c>
      <c r="P57" s="322" t="s">
        <v>1076</v>
      </c>
    </row>
    <row r="58" spans="1:16" ht="13.5" hidden="1">
      <c r="A58">
        <v>58</v>
      </c>
      <c r="B58" s="319">
        <v>79</v>
      </c>
      <c r="C58" s="319">
        <v>18260451</v>
      </c>
      <c r="D58" s="319">
        <v>18</v>
      </c>
      <c r="E58" s="319">
        <v>26</v>
      </c>
      <c r="F58" s="319">
        <v>451</v>
      </c>
      <c r="G58" s="320"/>
      <c r="H58" s="332" t="s">
        <v>1000</v>
      </c>
      <c r="I58" s="327"/>
      <c r="J58" s="319">
        <v>25</v>
      </c>
      <c r="K58" s="322" t="s">
        <v>151</v>
      </c>
      <c r="L58" s="322" t="s">
        <v>152</v>
      </c>
      <c r="M58" s="322"/>
      <c r="N58" s="333">
        <v>2</v>
      </c>
      <c r="O58" s="335">
        <v>12</v>
      </c>
      <c r="P58" s="322" t="s">
        <v>1070</v>
      </c>
    </row>
    <row r="59" spans="1:16" ht="13.5" hidden="1">
      <c r="A59">
        <v>59</v>
      </c>
      <c r="B59" s="319">
        <v>71</v>
      </c>
      <c r="C59" s="319">
        <v>18260452</v>
      </c>
      <c r="D59" s="319">
        <v>18</v>
      </c>
      <c r="E59" s="319">
        <v>26</v>
      </c>
      <c r="F59" s="319">
        <v>452</v>
      </c>
      <c r="G59" s="320" t="s">
        <v>1211</v>
      </c>
      <c r="H59" s="332">
        <v>43261</v>
      </c>
      <c r="I59" s="327">
        <v>43261</v>
      </c>
      <c r="J59" s="319">
        <v>33</v>
      </c>
      <c r="K59" s="322" t="s">
        <v>1029</v>
      </c>
      <c r="L59" s="322" t="s">
        <v>1030</v>
      </c>
      <c r="M59" s="322" t="s">
        <v>995</v>
      </c>
      <c r="N59" s="333">
        <v>2</v>
      </c>
      <c r="O59" s="335">
        <v>12</v>
      </c>
      <c r="P59" s="322" t="s">
        <v>1070</v>
      </c>
    </row>
    <row r="60" spans="1:16" ht="13.5" hidden="1">
      <c r="A60">
        <v>60</v>
      </c>
      <c r="B60" s="319">
        <v>75</v>
      </c>
      <c r="C60" s="319">
        <v>18260453</v>
      </c>
      <c r="D60" s="319">
        <v>18</v>
      </c>
      <c r="E60" s="319">
        <v>26</v>
      </c>
      <c r="F60" s="319">
        <v>453</v>
      </c>
      <c r="G60" s="320"/>
      <c r="H60" s="332" t="s">
        <v>1000</v>
      </c>
      <c r="I60" s="327"/>
      <c r="J60" s="319">
        <v>24</v>
      </c>
      <c r="K60" s="322" t="s">
        <v>1031</v>
      </c>
      <c r="L60" s="322" t="s">
        <v>1032</v>
      </c>
      <c r="M60" s="322"/>
      <c r="N60" s="333">
        <v>1</v>
      </c>
      <c r="O60" s="335">
        <v>12</v>
      </c>
      <c r="P60" s="322" t="s">
        <v>1070</v>
      </c>
    </row>
    <row r="61" spans="1:16" ht="13.5" hidden="1">
      <c r="A61">
        <v>63</v>
      </c>
      <c r="B61" s="319">
        <v>107</v>
      </c>
      <c r="C61" s="319">
        <v>18260701</v>
      </c>
      <c r="D61" s="319">
        <v>18</v>
      </c>
      <c r="E61" s="319">
        <v>26</v>
      </c>
      <c r="F61" s="319">
        <v>701</v>
      </c>
      <c r="G61" s="320"/>
      <c r="H61" s="332">
        <v>43233</v>
      </c>
      <c r="I61" s="321">
        <v>43233</v>
      </c>
      <c r="J61" s="319">
        <v>66</v>
      </c>
      <c r="K61" s="322" t="s">
        <v>1041</v>
      </c>
      <c r="L61" s="322" t="s">
        <v>153</v>
      </c>
      <c r="M61" s="322" t="s">
        <v>997</v>
      </c>
      <c r="N61" s="333">
        <v>1</v>
      </c>
      <c r="O61" s="334">
        <v>12</v>
      </c>
      <c r="P61" s="322" t="s">
        <v>1070</v>
      </c>
    </row>
    <row r="62" spans="1:16" ht="13.5" hidden="1">
      <c r="A62">
        <v>66</v>
      </c>
      <c r="B62" s="319">
        <v>103</v>
      </c>
      <c r="C62" s="319">
        <v>18260721</v>
      </c>
      <c r="D62" s="319">
        <v>18</v>
      </c>
      <c r="E62" s="319">
        <v>26</v>
      </c>
      <c r="F62" s="319">
        <v>721</v>
      </c>
      <c r="G62" t="s">
        <v>1212</v>
      </c>
      <c r="H62" s="332">
        <v>43218</v>
      </c>
      <c r="I62" s="328">
        <v>43218</v>
      </c>
      <c r="J62">
        <v>68</v>
      </c>
      <c r="K62" s="249" t="s">
        <v>155</v>
      </c>
      <c r="L62" s="249" t="s">
        <v>156</v>
      </c>
      <c r="M62" s="249" t="s">
        <v>997</v>
      </c>
      <c r="N62" s="249">
        <v>1</v>
      </c>
      <c r="O62" s="334">
        <v>3</v>
      </c>
      <c r="P62" s="322" t="s">
        <v>1075</v>
      </c>
    </row>
    <row r="63" spans="1:16" ht="13.5" hidden="1">
      <c r="A63">
        <v>67</v>
      </c>
      <c r="B63" s="319">
        <v>131</v>
      </c>
      <c r="C63" s="319">
        <v>18260722</v>
      </c>
      <c r="D63" s="319">
        <v>18</v>
      </c>
      <c r="E63" s="319">
        <v>26</v>
      </c>
      <c r="F63" s="319">
        <v>722</v>
      </c>
      <c r="G63" s="320"/>
      <c r="H63" s="332">
        <v>43246</v>
      </c>
      <c r="I63" s="321">
        <v>43246</v>
      </c>
      <c r="J63" s="319">
        <v>39</v>
      </c>
      <c r="K63" s="322" t="s">
        <v>157</v>
      </c>
      <c r="L63" s="322" t="s">
        <v>158</v>
      </c>
      <c r="M63" s="322" t="s">
        <v>1064</v>
      </c>
      <c r="N63" s="333">
        <v>6</v>
      </c>
      <c r="O63" s="334">
        <v>3</v>
      </c>
      <c r="P63" s="322" t="s">
        <v>1075</v>
      </c>
    </row>
    <row r="64" spans="1:16" ht="13.5" hidden="1">
      <c r="A64">
        <v>68</v>
      </c>
      <c r="B64" s="319">
        <v>136</v>
      </c>
      <c r="C64" s="319">
        <v>18260723</v>
      </c>
      <c r="D64" s="319">
        <v>18</v>
      </c>
      <c r="E64" s="319">
        <v>26</v>
      </c>
      <c r="F64" s="319">
        <v>723</v>
      </c>
      <c r="G64" t="s">
        <v>1202</v>
      </c>
      <c r="H64" s="332">
        <v>43337</v>
      </c>
      <c r="I64" s="321">
        <v>43337</v>
      </c>
      <c r="J64">
        <v>69</v>
      </c>
      <c r="K64" s="325" t="s">
        <v>159</v>
      </c>
      <c r="L64" s="325" t="s">
        <v>159</v>
      </c>
      <c r="M64" s="249" t="s">
        <v>997</v>
      </c>
      <c r="N64" s="249">
        <v>1</v>
      </c>
      <c r="O64" s="334">
        <v>3</v>
      </c>
      <c r="P64" s="322" t="s">
        <v>1075</v>
      </c>
    </row>
    <row r="65" spans="1:16" ht="13.5" hidden="1">
      <c r="A65">
        <v>70</v>
      </c>
      <c r="B65" s="319"/>
      <c r="C65" s="319"/>
      <c r="D65" s="319"/>
      <c r="E65" s="319"/>
      <c r="F65" s="319"/>
      <c r="G65"/>
      <c r="H65" s="332">
        <v>43206</v>
      </c>
      <c r="I65" s="321">
        <v>43206</v>
      </c>
      <c r="J65">
        <v>53</v>
      </c>
      <c r="K65" s="325" t="s">
        <v>160</v>
      </c>
      <c r="L65" s="325" t="s">
        <v>160</v>
      </c>
      <c r="M65" s="249" t="s">
        <v>161</v>
      </c>
      <c r="N65" s="249">
        <v>1</v>
      </c>
      <c r="O65" s="334">
        <v>4</v>
      </c>
      <c r="P65" s="322" t="s">
        <v>1077</v>
      </c>
    </row>
    <row r="66" spans="1:16" ht="13.5" hidden="1">
      <c r="A66">
        <v>71</v>
      </c>
      <c r="B66" s="319">
        <v>129</v>
      </c>
      <c r="C66" s="319">
        <v>18260741</v>
      </c>
      <c r="D66" s="319">
        <v>18</v>
      </c>
      <c r="E66" s="319">
        <v>26</v>
      </c>
      <c r="F66" s="319">
        <v>741</v>
      </c>
      <c r="G66"/>
      <c r="H66" s="332">
        <v>43261</v>
      </c>
      <c r="I66" s="321">
        <v>43261</v>
      </c>
      <c r="J66">
        <v>38</v>
      </c>
      <c r="K66" s="325" t="s">
        <v>1050</v>
      </c>
      <c r="L66" s="325" t="s">
        <v>1050</v>
      </c>
      <c r="M66" s="249" t="s">
        <v>161</v>
      </c>
      <c r="N66" s="249">
        <v>6</v>
      </c>
      <c r="O66" s="334">
        <v>4</v>
      </c>
      <c r="P66" s="322" t="s">
        <v>1077</v>
      </c>
    </row>
    <row r="67" spans="1:16" ht="13.5" hidden="1">
      <c r="A67">
        <v>72</v>
      </c>
      <c r="B67" s="319"/>
      <c r="C67" s="319"/>
      <c r="D67" s="319"/>
      <c r="E67" s="319"/>
      <c r="F67" s="319"/>
      <c r="G67"/>
      <c r="H67" s="332">
        <v>43352</v>
      </c>
      <c r="I67" s="321">
        <v>43352</v>
      </c>
      <c r="J67" s="319">
        <v>51</v>
      </c>
      <c r="K67" s="322" t="s">
        <v>1646</v>
      </c>
      <c r="L67" s="322" t="s">
        <v>1646</v>
      </c>
      <c r="M67" s="322" t="s">
        <v>161</v>
      </c>
      <c r="N67" s="333">
        <v>6</v>
      </c>
      <c r="O67" s="334">
        <v>4</v>
      </c>
      <c r="P67" s="322" t="s">
        <v>1077</v>
      </c>
    </row>
    <row r="68" spans="1:16" ht="13.5" hidden="1">
      <c r="A68">
        <v>73</v>
      </c>
      <c r="B68" s="319">
        <v>132</v>
      </c>
      <c r="C68" s="319">
        <v>18260761</v>
      </c>
      <c r="D68" s="319">
        <v>18</v>
      </c>
      <c r="E68" s="319">
        <v>26</v>
      </c>
      <c r="F68" s="319">
        <v>761</v>
      </c>
      <c r="G68"/>
      <c r="H68" s="332">
        <v>43239</v>
      </c>
      <c r="I68" s="321">
        <v>43239</v>
      </c>
      <c r="J68" s="319">
        <v>42</v>
      </c>
      <c r="K68" s="322" t="s">
        <v>1051</v>
      </c>
      <c r="L68" s="322" t="s">
        <v>1051</v>
      </c>
      <c r="M68" s="322" t="s">
        <v>162</v>
      </c>
      <c r="N68" s="333">
        <v>6</v>
      </c>
      <c r="O68" s="334">
        <v>5</v>
      </c>
      <c r="P68" s="322" t="s">
        <v>1078</v>
      </c>
    </row>
    <row r="69" spans="1:16" ht="13.5" hidden="1">
      <c r="A69">
        <v>74</v>
      </c>
      <c r="B69" s="319">
        <v>125</v>
      </c>
      <c r="C69" s="319">
        <v>18260762</v>
      </c>
      <c r="D69" s="319">
        <v>18</v>
      </c>
      <c r="E69" s="319">
        <v>26</v>
      </c>
      <c r="F69" s="319">
        <v>762</v>
      </c>
      <c r="G69" t="s">
        <v>1202</v>
      </c>
      <c r="H69" s="332">
        <v>43323</v>
      </c>
      <c r="I69" s="321">
        <v>43323</v>
      </c>
      <c r="J69" s="319">
        <v>63</v>
      </c>
      <c r="K69" s="322" t="s">
        <v>1647</v>
      </c>
      <c r="L69" s="322" t="s">
        <v>1648</v>
      </c>
      <c r="M69" s="322" t="s">
        <v>163</v>
      </c>
      <c r="N69" s="333">
        <v>1</v>
      </c>
      <c r="O69" s="334">
        <v>5</v>
      </c>
      <c r="P69" s="322" t="s">
        <v>1078</v>
      </c>
    </row>
    <row r="70" spans="1:16" ht="13.5" hidden="1">
      <c r="A70">
        <v>75</v>
      </c>
      <c r="B70" s="319">
        <v>159</v>
      </c>
      <c r="C70" s="319">
        <v>18260763</v>
      </c>
      <c r="D70" s="319">
        <v>18</v>
      </c>
      <c r="E70" s="319">
        <v>26</v>
      </c>
      <c r="F70" s="319">
        <v>763</v>
      </c>
      <c r="G70" s="320"/>
      <c r="H70" s="332">
        <v>43382</v>
      </c>
      <c r="I70" s="321">
        <v>43382</v>
      </c>
      <c r="J70" s="319">
        <v>5</v>
      </c>
      <c r="K70" s="322" t="s">
        <v>164</v>
      </c>
      <c r="L70" s="322" t="s">
        <v>165</v>
      </c>
      <c r="M70" s="322" t="s">
        <v>166</v>
      </c>
      <c r="N70" s="333">
        <v>1</v>
      </c>
      <c r="O70" s="334">
        <v>5</v>
      </c>
      <c r="P70" s="322" t="s">
        <v>1078</v>
      </c>
    </row>
    <row r="71" spans="1:16" ht="13.5" hidden="1">
      <c r="A71">
        <v>76</v>
      </c>
      <c r="B71" s="319">
        <v>104</v>
      </c>
      <c r="C71" s="319">
        <v>18260764</v>
      </c>
      <c r="D71" s="319">
        <v>18</v>
      </c>
      <c r="E71" s="319">
        <v>26</v>
      </c>
      <c r="F71" s="319">
        <v>764</v>
      </c>
      <c r="G71" t="s">
        <v>1213</v>
      </c>
      <c r="H71" s="332" t="s">
        <v>1000</v>
      </c>
      <c r="I71" s="321"/>
      <c r="J71" s="319" t="s">
        <v>1000</v>
      </c>
      <c r="K71" s="322" t="s">
        <v>1040</v>
      </c>
      <c r="L71" s="322" t="s">
        <v>1040</v>
      </c>
      <c r="M71" s="322"/>
      <c r="N71" s="333">
        <v>1</v>
      </c>
      <c r="O71" s="334">
        <v>5</v>
      </c>
      <c r="P71" s="322" t="s">
        <v>1078</v>
      </c>
    </row>
    <row r="72" spans="1:16" ht="13.5" hidden="1">
      <c r="A72">
        <v>77</v>
      </c>
      <c r="B72" s="319"/>
      <c r="C72" s="319"/>
      <c r="D72" s="319"/>
      <c r="E72" s="319"/>
      <c r="F72" s="319"/>
      <c r="G72" s="320"/>
      <c r="H72" s="332" t="s">
        <v>1000</v>
      </c>
      <c r="I72" s="321"/>
      <c r="J72" s="319" t="s">
        <v>1000</v>
      </c>
      <c r="K72" s="322"/>
      <c r="L72" s="322" t="s">
        <v>167</v>
      </c>
      <c r="M72" s="322" t="s">
        <v>163</v>
      </c>
      <c r="N72" s="333"/>
      <c r="O72" s="334"/>
      <c r="P72" s="322" t="s">
        <v>1000</v>
      </c>
    </row>
    <row r="73" spans="1:16" ht="13.5" hidden="1">
      <c r="A73">
        <v>78</v>
      </c>
      <c r="B73" s="319">
        <v>115</v>
      </c>
      <c r="C73" s="319">
        <v>18260781</v>
      </c>
      <c r="D73" s="319">
        <v>18</v>
      </c>
      <c r="E73" s="319">
        <v>26</v>
      </c>
      <c r="F73" s="319">
        <v>781</v>
      </c>
      <c r="G73" s="320"/>
      <c r="H73" s="332">
        <v>43254</v>
      </c>
      <c r="I73" s="321">
        <v>43254</v>
      </c>
      <c r="J73" s="319">
        <v>35</v>
      </c>
      <c r="K73" s="322" t="s">
        <v>168</v>
      </c>
      <c r="L73" s="322" t="s">
        <v>169</v>
      </c>
      <c r="M73" s="322" t="s">
        <v>1043</v>
      </c>
      <c r="N73" s="333">
        <v>6</v>
      </c>
      <c r="O73" s="334">
        <v>6</v>
      </c>
      <c r="P73" s="322" t="s">
        <v>1079</v>
      </c>
    </row>
    <row r="74" spans="1:16" ht="13.5" hidden="1">
      <c r="A74">
        <v>79</v>
      </c>
      <c r="B74" s="319">
        <v>124</v>
      </c>
      <c r="C74" s="319">
        <v>18260782</v>
      </c>
      <c r="D74" s="319">
        <v>18</v>
      </c>
      <c r="E74" s="319">
        <v>26</v>
      </c>
      <c r="F74" s="319">
        <v>782</v>
      </c>
      <c r="G74" s="320" t="s">
        <v>1214</v>
      </c>
      <c r="H74" s="332">
        <v>43309</v>
      </c>
      <c r="I74" s="321">
        <v>43309</v>
      </c>
      <c r="J74" s="319">
        <v>71</v>
      </c>
      <c r="K74" s="322" t="s">
        <v>1048</v>
      </c>
      <c r="L74" s="322" t="s">
        <v>1048</v>
      </c>
      <c r="M74" s="322" t="s">
        <v>997</v>
      </c>
      <c r="N74" s="333">
        <v>1</v>
      </c>
      <c r="O74" s="334">
        <v>6</v>
      </c>
      <c r="P74" s="322" t="s">
        <v>1079</v>
      </c>
    </row>
    <row r="75" spans="1:16" ht="13.5" hidden="1">
      <c r="A75">
        <v>80</v>
      </c>
      <c r="B75" s="319">
        <v>122</v>
      </c>
      <c r="C75" s="319">
        <v>18260783</v>
      </c>
      <c r="D75" s="319">
        <v>18</v>
      </c>
      <c r="E75" s="319">
        <v>26</v>
      </c>
      <c r="F75" s="319">
        <v>783</v>
      </c>
      <c r="G75" t="s">
        <v>1212</v>
      </c>
      <c r="H75" s="332">
        <v>43289</v>
      </c>
      <c r="I75" s="321">
        <v>43289</v>
      </c>
      <c r="J75" s="319">
        <v>53</v>
      </c>
      <c r="K75" s="322" t="s">
        <v>1047</v>
      </c>
      <c r="L75" s="322" t="s">
        <v>1047</v>
      </c>
      <c r="M75" s="322" t="s">
        <v>1043</v>
      </c>
      <c r="N75" s="333">
        <v>1</v>
      </c>
      <c r="O75" s="334">
        <v>6</v>
      </c>
      <c r="P75" s="322" t="s">
        <v>1079</v>
      </c>
    </row>
    <row r="76" spans="1:16" ht="13.5" hidden="1">
      <c r="A76">
        <v>81</v>
      </c>
      <c r="B76" s="319">
        <v>139</v>
      </c>
      <c r="C76" s="319">
        <v>18260784</v>
      </c>
      <c r="D76" s="319">
        <v>18</v>
      </c>
      <c r="E76" s="319">
        <v>26</v>
      </c>
      <c r="F76" s="319">
        <v>784</v>
      </c>
      <c r="G76"/>
      <c r="H76" s="332">
        <v>43289</v>
      </c>
      <c r="I76" s="321">
        <v>43289</v>
      </c>
      <c r="J76" s="319">
        <v>21</v>
      </c>
      <c r="K76" s="322" t="s">
        <v>1055</v>
      </c>
      <c r="L76" s="322" t="s">
        <v>170</v>
      </c>
      <c r="M76" s="322" t="s">
        <v>1043</v>
      </c>
      <c r="N76" s="333">
        <v>6</v>
      </c>
      <c r="O76" s="334">
        <v>6</v>
      </c>
      <c r="P76" s="322" t="s">
        <v>1079</v>
      </c>
    </row>
    <row r="77" spans="1:16" ht="13.5" hidden="1">
      <c r="A77">
        <v>82</v>
      </c>
      <c r="B77" s="319">
        <v>158</v>
      </c>
      <c r="C77" s="319">
        <v>18260785</v>
      </c>
      <c r="D77" s="319">
        <v>18</v>
      </c>
      <c r="E77" s="319">
        <v>26</v>
      </c>
      <c r="F77" s="319">
        <v>785</v>
      </c>
      <c r="G77"/>
      <c r="H77" s="332">
        <v>43359</v>
      </c>
      <c r="I77" s="321">
        <v>43359</v>
      </c>
      <c r="J77" s="319" t="s">
        <v>1000</v>
      </c>
      <c r="K77" s="322" t="s">
        <v>171</v>
      </c>
      <c r="L77" s="322" t="s">
        <v>172</v>
      </c>
      <c r="M77" s="322" t="s">
        <v>173</v>
      </c>
      <c r="N77" s="333">
        <v>1</v>
      </c>
      <c r="O77" s="334">
        <v>6</v>
      </c>
      <c r="P77" s="322" t="s">
        <v>1079</v>
      </c>
    </row>
    <row r="78" spans="1:16" ht="13.5" hidden="1">
      <c r="A78">
        <v>83</v>
      </c>
      <c r="B78" s="319">
        <v>134</v>
      </c>
      <c r="C78" s="319">
        <v>18260786</v>
      </c>
      <c r="D78" s="319">
        <v>18</v>
      </c>
      <c r="E78" s="319">
        <v>26</v>
      </c>
      <c r="F78" s="319">
        <v>786</v>
      </c>
      <c r="G78" s="320" t="s">
        <v>1215</v>
      </c>
      <c r="H78" s="332" t="s">
        <v>1000</v>
      </c>
      <c r="I78" s="321"/>
      <c r="J78" s="319" t="s">
        <v>1000</v>
      </c>
      <c r="K78" s="322" t="s">
        <v>1052</v>
      </c>
      <c r="L78" s="322" t="s">
        <v>1053</v>
      </c>
      <c r="M78" s="322"/>
      <c r="N78" s="333">
        <v>5</v>
      </c>
      <c r="O78" s="334">
        <v>6</v>
      </c>
      <c r="P78" s="322" t="s">
        <v>1079</v>
      </c>
    </row>
    <row r="79" spans="1:16" ht="13.5" hidden="1">
      <c r="A79">
        <v>84</v>
      </c>
      <c r="B79" s="319"/>
      <c r="C79" s="319"/>
      <c r="D79" s="319"/>
      <c r="E79" s="319"/>
      <c r="F79" s="319"/>
      <c r="G79"/>
      <c r="H79" s="332" t="s">
        <v>1000</v>
      </c>
      <c r="I79" s="328"/>
      <c r="J79" s="319" t="s">
        <v>1000</v>
      </c>
      <c r="K79" s="322"/>
      <c r="L79" s="322"/>
      <c r="M79" s="322"/>
      <c r="O79" s="334"/>
      <c r="P79" s="322" t="s">
        <v>1000</v>
      </c>
    </row>
    <row r="80" spans="1:16" ht="13.5" hidden="1">
      <c r="A80">
        <v>85</v>
      </c>
      <c r="B80" s="319"/>
      <c r="C80" s="319"/>
      <c r="D80" s="319"/>
      <c r="E80" s="319"/>
      <c r="F80" s="319"/>
      <c r="G80" s="320"/>
      <c r="H80" s="332">
        <v>43219</v>
      </c>
      <c r="I80" s="321">
        <v>43219</v>
      </c>
      <c r="J80" s="319">
        <v>48</v>
      </c>
      <c r="K80" s="322" t="s">
        <v>174</v>
      </c>
      <c r="L80" s="322" t="s">
        <v>175</v>
      </c>
      <c r="M80" s="322" t="s">
        <v>176</v>
      </c>
      <c r="N80" s="333">
        <v>1</v>
      </c>
      <c r="O80" s="334">
        <v>7</v>
      </c>
      <c r="P80" s="322" t="s">
        <v>1080</v>
      </c>
    </row>
    <row r="81" spans="1:16" ht="13.5" hidden="1">
      <c r="A81">
        <v>86</v>
      </c>
      <c r="B81" s="319"/>
      <c r="C81" s="319"/>
      <c r="D81" s="319"/>
      <c r="E81" s="319"/>
      <c r="F81" s="319"/>
      <c r="G81" s="320"/>
      <c r="H81" s="332">
        <v>43338</v>
      </c>
      <c r="I81" s="321">
        <v>43338</v>
      </c>
      <c r="J81" s="319" t="s">
        <v>1000</v>
      </c>
      <c r="K81" s="322" t="s">
        <v>177</v>
      </c>
      <c r="L81" s="322" t="s">
        <v>177</v>
      </c>
      <c r="M81" s="322" t="s">
        <v>154</v>
      </c>
      <c r="N81" s="333">
        <v>1</v>
      </c>
      <c r="O81" s="334">
        <v>7</v>
      </c>
      <c r="P81" s="322" t="s">
        <v>1080</v>
      </c>
    </row>
    <row r="82" spans="1:16" ht="13.5" hidden="1">
      <c r="A82">
        <v>87</v>
      </c>
      <c r="B82" s="319">
        <v>120</v>
      </c>
      <c r="C82" s="319">
        <v>18260821</v>
      </c>
      <c r="D82" s="319">
        <v>18</v>
      </c>
      <c r="E82" s="319">
        <v>26</v>
      </c>
      <c r="F82" s="319">
        <v>821</v>
      </c>
      <c r="G82" t="s">
        <v>1214</v>
      </c>
      <c r="H82" s="332">
        <v>43247</v>
      </c>
      <c r="I82" s="321">
        <v>43247</v>
      </c>
      <c r="J82" s="319">
        <v>52</v>
      </c>
      <c r="K82" s="324" t="s">
        <v>178</v>
      </c>
      <c r="L82" s="324" t="s">
        <v>178</v>
      </c>
      <c r="M82" s="322" t="s">
        <v>1012</v>
      </c>
      <c r="N82" s="333">
        <v>1</v>
      </c>
      <c r="O82" s="334">
        <v>8</v>
      </c>
      <c r="P82" s="322" t="s">
        <v>1081</v>
      </c>
    </row>
    <row r="83" spans="1:16" ht="13.5" hidden="1">
      <c r="A83">
        <v>88</v>
      </c>
      <c r="B83" s="319">
        <v>118</v>
      </c>
      <c r="C83" s="319">
        <v>18260822</v>
      </c>
      <c r="D83" s="319">
        <v>18</v>
      </c>
      <c r="E83" s="319">
        <v>26</v>
      </c>
      <c r="F83" s="319">
        <v>822</v>
      </c>
      <c r="G83" s="320"/>
      <c r="H83" s="332">
        <v>43226</v>
      </c>
      <c r="I83" s="321">
        <v>43226</v>
      </c>
      <c r="J83" s="319">
        <v>1</v>
      </c>
      <c r="K83" s="322" t="s">
        <v>1082</v>
      </c>
      <c r="L83" s="322" t="s">
        <v>1083</v>
      </c>
      <c r="M83" s="322" t="s">
        <v>1012</v>
      </c>
      <c r="N83" s="333"/>
      <c r="O83" s="334">
        <v>8</v>
      </c>
      <c r="P83" s="322" t="s">
        <v>1081</v>
      </c>
    </row>
    <row r="84" spans="1:16" ht="13.5" hidden="1">
      <c r="A84">
        <v>89</v>
      </c>
      <c r="B84" s="319">
        <v>123</v>
      </c>
      <c r="C84" s="319">
        <v>18260823</v>
      </c>
      <c r="D84" s="319">
        <v>18</v>
      </c>
      <c r="E84" s="319">
        <v>26</v>
      </c>
      <c r="F84" s="319">
        <v>823</v>
      </c>
      <c r="G84" s="320"/>
      <c r="H84" s="332">
        <v>43302</v>
      </c>
      <c r="I84" s="321">
        <v>43302</v>
      </c>
      <c r="J84" s="319">
        <v>2</v>
      </c>
      <c r="K84" s="322" t="s">
        <v>1082</v>
      </c>
      <c r="L84" s="322" t="s">
        <v>1083</v>
      </c>
      <c r="M84" s="322" t="s">
        <v>1012</v>
      </c>
      <c r="N84" s="333"/>
      <c r="O84" s="334">
        <v>8</v>
      </c>
      <c r="P84" s="322" t="s">
        <v>1081</v>
      </c>
    </row>
    <row r="85" spans="1:16" ht="13.5" hidden="1">
      <c r="A85">
        <v>90</v>
      </c>
      <c r="B85" s="319">
        <v>109</v>
      </c>
      <c r="C85" s="319">
        <v>18260824</v>
      </c>
      <c r="D85" s="319">
        <v>18</v>
      </c>
      <c r="E85" s="319">
        <v>26</v>
      </c>
      <c r="F85" s="319">
        <v>824</v>
      </c>
      <c r="G85" s="323" t="s">
        <v>1213</v>
      </c>
      <c r="H85" s="332">
        <v>43344</v>
      </c>
      <c r="I85" s="321">
        <v>43344</v>
      </c>
      <c r="J85" s="319">
        <v>38</v>
      </c>
      <c r="K85" s="324" t="s">
        <v>179</v>
      </c>
      <c r="L85" s="324" t="s">
        <v>179</v>
      </c>
      <c r="M85" s="322" t="s">
        <v>1012</v>
      </c>
      <c r="N85" s="333">
        <v>1</v>
      </c>
      <c r="O85" s="334">
        <v>8</v>
      </c>
      <c r="P85" s="322" t="s">
        <v>1081</v>
      </c>
    </row>
    <row r="86" spans="1:16" ht="13.5" hidden="1">
      <c r="A86">
        <v>91</v>
      </c>
      <c r="B86" s="319">
        <v>149</v>
      </c>
      <c r="C86" s="319">
        <v>18260825</v>
      </c>
      <c r="D86" s="319">
        <v>18</v>
      </c>
      <c r="E86" s="319">
        <v>26</v>
      </c>
      <c r="F86" s="319">
        <v>825</v>
      </c>
      <c r="G86" t="s">
        <v>1214</v>
      </c>
      <c r="H86" s="332">
        <v>43400</v>
      </c>
      <c r="I86" s="328">
        <v>43400</v>
      </c>
      <c r="J86">
        <v>3</v>
      </c>
      <c r="K86" s="322" t="s">
        <v>1062</v>
      </c>
      <c r="L86" s="322" t="s">
        <v>1062</v>
      </c>
      <c r="M86" s="322" t="s">
        <v>1012</v>
      </c>
      <c r="N86" s="249">
        <v>1</v>
      </c>
      <c r="O86" s="334">
        <v>8</v>
      </c>
      <c r="P86" s="322" t="s">
        <v>1081</v>
      </c>
    </row>
    <row r="87" spans="1:16" ht="13.5" hidden="1">
      <c r="A87">
        <v>92</v>
      </c>
      <c r="B87" s="319">
        <v>137</v>
      </c>
      <c r="C87" s="319">
        <v>18260826</v>
      </c>
      <c r="D87" s="319">
        <v>18</v>
      </c>
      <c r="E87" s="319">
        <v>26</v>
      </c>
      <c r="F87" s="319">
        <v>826</v>
      </c>
      <c r="G87" s="326" t="s">
        <v>1202</v>
      </c>
      <c r="H87" s="332" t="s">
        <v>1000</v>
      </c>
      <c r="I87" s="321"/>
      <c r="J87" s="319">
        <v>35</v>
      </c>
      <c r="K87" s="322" t="s">
        <v>1054</v>
      </c>
      <c r="L87" s="322" t="s">
        <v>1054</v>
      </c>
      <c r="M87" s="322"/>
      <c r="N87" s="333">
        <v>1</v>
      </c>
      <c r="O87" s="334">
        <v>8</v>
      </c>
      <c r="P87" s="322" t="s">
        <v>1081</v>
      </c>
    </row>
    <row r="88" spans="1:16" ht="13.5" hidden="1">
      <c r="A88">
        <v>94</v>
      </c>
      <c r="B88" s="319">
        <v>108</v>
      </c>
      <c r="C88" s="319">
        <v>18260841</v>
      </c>
      <c r="D88" s="319">
        <v>18</v>
      </c>
      <c r="E88" s="319">
        <v>26</v>
      </c>
      <c r="F88" s="319">
        <v>841</v>
      </c>
      <c r="G88" s="326" t="s">
        <v>1216</v>
      </c>
      <c r="H88" s="332">
        <v>43219</v>
      </c>
      <c r="I88" s="321">
        <v>43219</v>
      </c>
      <c r="J88" s="319">
        <v>35</v>
      </c>
      <c r="K88" s="322" t="s">
        <v>180</v>
      </c>
      <c r="L88" s="322" t="s">
        <v>181</v>
      </c>
      <c r="M88" s="322" t="s">
        <v>997</v>
      </c>
      <c r="N88" s="333">
        <v>6</v>
      </c>
      <c r="O88" s="334">
        <v>9</v>
      </c>
      <c r="P88" s="322" t="s">
        <v>1084</v>
      </c>
    </row>
    <row r="89" spans="1:16" ht="13.5" hidden="1">
      <c r="A89">
        <v>95</v>
      </c>
      <c r="B89" s="319">
        <v>138</v>
      </c>
      <c r="C89" s="319">
        <v>18260842</v>
      </c>
      <c r="D89" s="319">
        <v>18</v>
      </c>
      <c r="E89" s="319">
        <v>26</v>
      </c>
      <c r="F89" s="319">
        <v>842</v>
      </c>
      <c r="G89" s="326" t="s">
        <v>1213</v>
      </c>
      <c r="H89" s="332">
        <v>43302</v>
      </c>
      <c r="I89" s="321">
        <v>43302</v>
      </c>
      <c r="J89" s="319">
        <v>37</v>
      </c>
      <c r="K89" s="322" t="s">
        <v>182</v>
      </c>
      <c r="L89" s="322" t="s">
        <v>182</v>
      </c>
      <c r="M89" s="322" t="s">
        <v>997</v>
      </c>
      <c r="N89" s="333">
        <v>1</v>
      </c>
      <c r="O89" s="334">
        <v>9</v>
      </c>
      <c r="P89" s="322" t="s">
        <v>1084</v>
      </c>
    </row>
    <row r="90" spans="1:16" ht="13.5" hidden="1">
      <c r="A90">
        <v>96</v>
      </c>
      <c r="B90" s="319">
        <v>150</v>
      </c>
      <c r="C90" s="319">
        <v>18260843</v>
      </c>
      <c r="D90" s="319">
        <v>18</v>
      </c>
      <c r="E90" s="319">
        <v>26</v>
      </c>
      <c r="F90" s="319">
        <v>843</v>
      </c>
      <c r="G90" s="326" t="s">
        <v>1201</v>
      </c>
      <c r="H90" s="332">
        <v>43400</v>
      </c>
      <c r="I90" s="321">
        <v>43400</v>
      </c>
      <c r="J90" s="319" t="s">
        <v>1000</v>
      </c>
      <c r="K90" s="322" t="s">
        <v>183</v>
      </c>
      <c r="L90" s="322" t="s">
        <v>184</v>
      </c>
      <c r="M90" s="322" t="s">
        <v>997</v>
      </c>
      <c r="N90" s="333">
        <v>1</v>
      </c>
      <c r="O90" s="334">
        <v>9</v>
      </c>
      <c r="P90" s="322" t="s">
        <v>1084</v>
      </c>
    </row>
    <row r="91" spans="1:16" ht="13.5" hidden="1">
      <c r="A91">
        <v>97</v>
      </c>
      <c r="B91" s="319">
        <v>154</v>
      </c>
      <c r="C91" s="319">
        <v>18260844</v>
      </c>
      <c r="D91" s="319">
        <v>18</v>
      </c>
      <c r="E91" s="319">
        <v>26</v>
      </c>
      <c r="F91" s="319">
        <v>844</v>
      </c>
      <c r="G91" s="320"/>
      <c r="H91" s="332">
        <v>43407</v>
      </c>
      <c r="I91" s="321">
        <v>43407</v>
      </c>
      <c r="J91" s="319" t="s">
        <v>1000</v>
      </c>
      <c r="K91" s="322" t="s">
        <v>185</v>
      </c>
      <c r="L91" s="322" t="s">
        <v>186</v>
      </c>
      <c r="M91" s="322" t="s">
        <v>997</v>
      </c>
      <c r="N91" s="333">
        <v>1</v>
      </c>
      <c r="O91" s="334">
        <v>9</v>
      </c>
      <c r="P91" s="322" t="s">
        <v>1084</v>
      </c>
    </row>
    <row r="92" spans="1:16" ht="13.5">
      <c r="A92">
        <v>99</v>
      </c>
      <c r="B92" s="319">
        <v>156</v>
      </c>
      <c r="C92" s="319">
        <v>18260861</v>
      </c>
      <c r="D92" s="319">
        <v>18</v>
      </c>
      <c r="E92" s="319">
        <v>26</v>
      </c>
      <c r="F92" s="319">
        <v>861</v>
      </c>
      <c r="G92" s="320" t="s">
        <v>1217</v>
      </c>
      <c r="H92" s="332">
        <v>43197</v>
      </c>
      <c r="I92" s="321">
        <v>43197</v>
      </c>
      <c r="J92" s="319">
        <v>1</v>
      </c>
      <c r="K92" s="322" t="s">
        <v>1037</v>
      </c>
      <c r="L92" s="322" t="s">
        <v>1038</v>
      </c>
      <c r="M92" s="322" t="s">
        <v>1039</v>
      </c>
      <c r="N92" s="333">
        <v>1</v>
      </c>
      <c r="O92" s="334">
        <v>10</v>
      </c>
      <c r="P92" s="322" t="s">
        <v>1085</v>
      </c>
    </row>
    <row r="93" spans="1:16" ht="13.5">
      <c r="A93">
        <v>100</v>
      </c>
      <c r="B93" s="319">
        <v>102</v>
      </c>
      <c r="C93" s="319">
        <v>18260862</v>
      </c>
      <c r="D93" s="319">
        <v>18</v>
      </c>
      <c r="E93" s="319">
        <v>26</v>
      </c>
      <c r="F93" s="319">
        <v>862</v>
      </c>
      <c r="G93" t="s">
        <v>1216</v>
      </c>
      <c r="H93" s="332">
        <v>43317</v>
      </c>
      <c r="I93" s="327">
        <v>43317</v>
      </c>
      <c r="J93" s="319">
        <v>50</v>
      </c>
      <c r="K93" s="322" t="s">
        <v>1049</v>
      </c>
      <c r="L93" s="322" t="s">
        <v>1049</v>
      </c>
      <c r="M93" s="322" t="s">
        <v>1039</v>
      </c>
      <c r="N93" s="333">
        <v>1</v>
      </c>
      <c r="O93" s="334">
        <v>10</v>
      </c>
      <c r="P93" s="322" t="s">
        <v>1085</v>
      </c>
    </row>
    <row r="94" spans="1:16" ht="13.5">
      <c r="A94">
        <v>101</v>
      </c>
      <c r="B94" s="319">
        <v>126</v>
      </c>
      <c r="C94" s="319">
        <v>18260863</v>
      </c>
      <c r="D94" s="319">
        <v>18</v>
      </c>
      <c r="E94" s="319">
        <v>26</v>
      </c>
      <c r="F94" s="319">
        <v>863</v>
      </c>
      <c r="G94" s="320" t="s">
        <v>1202</v>
      </c>
      <c r="H94" s="332">
        <v>43358</v>
      </c>
      <c r="I94" s="321">
        <v>43358</v>
      </c>
      <c r="J94" s="319">
        <v>2</v>
      </c>
      <c r="K94" s="322" t="s">
        <v>1037</v>
      </c>
      <c r="L94" s="322" t="s">
        <v>1038</v>
      </c>
      <c r="M94" s="322" t="s">
        <v>1039</v>
      </c>
      <c r="N94" s="333">
        <v>1</v>
      </c>
      <c r="O94" s="334">
        <v>10</v>
      </c>
      <c r="P94" s="322" t="s">
        <v>1085</v>
      </c>
    </row>
    <row r="95" spans="1:16" ht="13.5" hidden="1">
      <c r="A95">
        <v>102</v>
      </c>
      <c r="B95" s="319">
        <v>147</v>
      </c>
      <c r="C95" s="319">
        <v>18260864</v>
      </c>
      <c r="D95" s="319">
        <v>18</v>
      </c>
      <c r="E95" s="319">
        <v>26</v>
      </c>
      <c r="F95" s="319">
        <v>864</v>
      </c>
      <c r="G95" s="326" t="s">
        <v>1216</v>
      </c>
      <c r="H95" s="332">
        <v>43443</v>
      </c>
      <c r="I95" s="321">
        <v>43443</v>
      </c>
      <c r="J95" s="319">
        <v>4</v>
      </c>
      <c r="K95" s="322" t="s">
        <v>187</v>
      </c>
      <c r="L95" s="322" t="s">
        <v>188</v>
      </c>
      <c r="M95" s="322" t="s">
        <v>1039</v>
      </c>
      <c r="N95" s="333">
        <v>1</v>
      </c>
      <c r="O95" s="334">
        <v>10</v>
      </c>
      <c r="P95" s="322" t="s">
        <v>1085</v>
      </c>
    </row>
    <row r="96" spans="1:16" ht="13.5" hidden="1">
      <c r="A96">
        <v>103</v>
      </c>
      <c r="B96" s="319">
        <v>153</v>
      </c>
      <c r="C96" s="319">
        <v>18260865</v>
      </c>
      <c r="D96" s="319">
        <v>18</v>
      </c>
      <c r="E96" s="319">
        <v>26</v>
      </c>
      <c r="F96" s="319">
        <v>865</v>
      </c>
      <c r="G96" s="320" t="s">
        <v>1201</v>
      </c>
      <c r="H96" s="332">
        <v>43499</v>
      </c>
      <c r="I96" s="321">
        <v>43499</v>
      </c>
      <c r="J96" s="319">
        <v>44</v>
      </c>
      <c r="K96" s="322" t="s">
        <v>189</v>
      </c>
      <c r="L96" s="322" t="s">
        <v>189</v>
      </c>
      <c r="M96" s="322" t="s">
        <v>190</v>
      </c>
      <c r="N96" s="333">
        <v>1</v>
      </c>
      <c r="O96" s="334">
        <v>10</v>
      </c>
      <c r="P96" s="322" t="s">
        <v>1085</v>
      </c>
    </row>
    <row r="97" spans="1:16" ht="13.5">
      <c r="A97">
        <v>104</v>
      </c>
      <c r="B97" s="319">
        <v>155</v>
      </c>
      <c r="C97" s="319">
        <v>18260866</v>
      </c>
      <c r="D97" s="319">
        <v>18</v>
      </c>
      <c r="E97" s="319">
        <v>26</v>
      </c>
      <c r="F97" s="319">
        <v>866</v>
      </c>
      <c r="G97" s="320"/>
      <c r="H97" s="332">
        <v>43540</v>
      </c>
      <c r="I97" s="321">
        <v>43540</v>
      </c>
      <c r="J97" s="319">
        <v>3</v>
      </c>
      <c r="K97" s="322" t="s">
        <v>1037</v>
      </c>
      <c r="L97" s="322" t="s">
        <v>1038</v>
      </c>
      <c r="M97" s="322" t="s">
        <v>1039</v>
      </c>
      <c r="N97" s="333">
        <v>1</v>
      </c>
      <c r="O97" s="334">
        <v>10</v>
      </c>
      <c r="P97" s="322" t="s">
        <v>1085</v>
      </c>
    </row>
    <row r="98" spans="1:16" ht="13.5" hidden="1">
      <c r="A98">
        <v>107</v>
      </c>
      <c r="B98" s="319">
        <v>3</v>
      </c>
      <c r="C98" s="319">
        <v>18261001</v>
      </c>
      <c r="D98" s="319">
        <v>18</v>
      </c>
      <c r="E98" s="319">
        <v>26</v>
      </c>
      <c r="F98" s="319">
        <v>1001</v>
      </c>
      <c r="G98" s="320" t="s">
        <v>1218</v>
      </c>
      <c r="H98" s="332">
        <v>43205</v>
      </c>
      <c r="I98" s="321">
        <v>43205</v>
      </c>
      <c r="J98" s="319">
        <v>53</v>
      </c>
      <c r="K98" s="322" t="s">
        <v>191</v>
      </c>
      <c r="L98" s="322" t="s">
        <v>996</v>
      </c>
      <c r="M98" s="322" t="s">
        <v>997</v>
      </c>
      <c r="N98" s="333">
        <v>3</v>
      </c>
      <c r="O98" s="334">
        <v>16</v>
      </c>
      <c r="P98" s="322" t="s">
        <v>1073</v>
      </c>
    </row>
    <row r="99" spans="1:16" ht="13.5" hidden="1">
      <c r="A99">
        <v>108</v>
      </c>
      <c r="B99" s="319">
        <v>15</v>
      </c>
      <c r="C99" s="319">
        <v>18261002</v>
      </c>
      <c r="D99" s="319">
        <v>18</v>
      </c>
      <c r="E99" s="319">
        <v>26</v>
      </c>
      <c r="F99" s="319">
        <v>1002</v>
      </c>
      <c r="G99" s="320" t="s">
        <v>1219</v>
      </c>
      <c r="H99" s="332">
        <v>43252</v>
      </c>
      <c r="I99" s="321">
        <v>43252</v>
      </c>
      <c r="J99" s="319">
        <v>71</v>
      </c>
      <c r="K99" s="322" t="s">
        <v>192</v>
      </c>
      <c r="L99" s="322" t="s">
        <v>193</v>
      </c>
      <c r="M99" s="322" t="s">
        <v>995</v>
      </c>
      <c r="N99" s="333">
        <v>3</v>
      </c>
      <c r="O99" s="334">
        <v>16</v>
      </c>
      <c r="P99" s="322" t="s">
        <v>1073</v>
      </c>
    </row>
    <row r="100" spans="1:16" ht="13.5" hidden="1">
      <c r="A100">
        <v>109</v>
      </c>
      <c r="B100" s="319">
        <v>16</v>
      </c>
      <c r="C100" s="319">
        <v>18261002</v>
      </c>
      <c r="D100" s="319">
        <v>18</v>
      </c>
      <c r="E100" s="319">
        <v>26</v>
      </c>
      <c r="F100" s="319">
        <v>1002</v>
      </c>
      <c r="G100" s="326" t="s">
        <v>1219</v>
      </c>
      <c r="H100" s="332">
        <v>43253</v>
      </c>
      <c r="I100" s="321">
        <v>43253</v>
      </c>
      <c r="J100" s="319">
        <v>71</v>
      </c>
      <c r="K100" s="322" t="s">
        <v>192</v>
      </c>
      <c r="L100" s="322" t="s">
        <v>193</v>
      </c>
      <c r="M100" s="322" t="s">
        <v>995</v>
      </c>
      <c r="N100" s="333">
        <v>3</v>
      </c>
      <c r="O100" s="334">
        <v>16</v>
      </c>
      <c r="P100" s="322" t="s">
        <v>1073</v>
      </c>
    </row>
    <row r="101" spans="1:16" ht="13.5" hidden="1">
      <c r="A101">
        <v>110</v>
      </c>
      <c r="B101" s="319">
        <v>17</v>
      </c>
      <c r="C101" s="319">
        <v>18261002</v>
      </c>
      <c r="D101" s="319">
        <v>18</v>
      </c>
      <c r="E101" s="319">
        <v>26</v>
      </c>
      <c r="F101" s="319">
        <v>1002</v>
      </c>
      <c r="G101" t="s">
        <v>1219</v>
      </c>
      <c r="H101" s="332">
        <v>43254</v>
      </c>
      <c r="I101" s="321">
        <v>43254</v>
      </c>
      <c r="J101" s="319">
        <v>71</v>
      </c>
      <c r="K101" s="322" t="s">
        <v>192</v>
      </c>
      <c r="L101" s="322" t="s">
        <v>193</v>
      </c>
      <c r="M101" s="322" t="s">
        <v>995</v>
      </c>
      <c r="N101" s="333">
        <v>3</v>
      </c>
      <c r="O101" s="334">
        <v>16</v>
      </c>
      <c r="P101" s="322" t="s">
        <v>1073</v>
      </c>
    </row>
    <row r="102" spans="1:16" ht="13.5" hidden="1">
      <c r="A102">
        <v>111</v>
      </c>
      <c r="B102" s="319">
        <v>35</v>
      </c>
      <c r="C102" s="319">
        <v>18261003</v>
      </c>
      <c r="D102" s="319">
        <v>18</v>
      </c>
      <c r="E102" s="319">
        <v>26</v>
      </c>
      <c r="F102" s="319">
        <v>1003</v>
      </c>
      <c r="G102" t="s">
        <v>1220</v>
      </c>
      <c r="H102" s="332">
        <v>43332</v>
      </c>
      <c r="I102" s="321">
        <v>43332</v>
      </c>
      <c r="J102" s="319">
        <v>51</v>
      </c>
      <c r="K102" s="322" t="s">
        <v>194</v>
      </c>
      <c r="L102" s="322" t="s">
        <v>195</v>
      </c>
      <c r="M102" s="322" t="s">
        <v>995</v>
      </c>
      <c r="N102" s="333">
        <v>3</v>
      </c>
      <c r="O102" s="334">
        <v>16</v>
      </c>
      <c r="P102" s="322" t="s">
        <v>1073</v>
      </c>
    </row>
    <row r="103" spans="1:16" ht="13.5" hidden="1">
      <c r="A103">
        <v>112</v>
      </c>
      <c r="B103" s="319">
        <v>36</v>
      </c>
      <c r="C103" s="319">
        <v>18261003</v>
      </c>
      <c r="D103" s="319">
        <v>18</v>
      </c>
      <c r="E103" s="319">
        <v>26</v>
      </c>
      <c r="F103" s="319">
        <v>1003</v>
      </c>
      <c r="G103" s="326" t="s">
        <v>1220</v>
      </c>
      <c r="H103" s="332">
        <v>43333</v>
      </c>
      <c r="I103" s="321">
        <v>43333</v>
      </c>
      <c r="J103" s="319">
        <v>51</v>
      </c>
      <c r="K103" s="322" t="s">
        <v>194</v>
      </c>
      <c r="L103" s="322" t="s">
        <v>195</v>
      </c>
      <c r="M103" s="322" t="s">
        <v>995</v>
      </c>
      <c r="N103" s="333">
        <v>3</v>
      </c>
      <c r="O103" s="334">
        <v>16</v>
      </c>
      <c r="P103" s="322" t="s">
        <v>1073</v>
      </c>
    </row>
    <row r="104" spans="1:16" ht="13.5" hidden="1">
      <c r="A104">
        <v>113</v>
      </c>
      <c r="B104" s="319">
        <v>37</v>
      </c>
      <c r="C104" s="319">
        <v>18261003</v>
      </c>
      <c r="D104" s="319">
        <v>18</v>
      </c>
      <c r="E104" s="319">
        <v>26</v>
      </c>
      <c r="F104" s="319">
        <v>1003</v>
      </c>
      <c r="G104" s="320" t="s">
        <v>1220</v>
      </c>
      <c r="H104" s="332">
        <v>43334</v>
      </c>
      <c r="I104" s="321">
        <v>43334</v>
      </c>
      <c r="J104" s="319">
        <v>51</v>
      </c>
      <c r="K104" s="322" t="s">
        <v>194</v>
      </c>
      <c r="L104" s="322" t="s">
        <v>195</v>
      </c>
      <c r="M104" s="322" t="s">
        <v>995</v>
      </c>
      <c r="N104" s="333">
        <v>3</v>
      </c>
      <c r="O104" s="334">
        <v>16</v>
      </c>
      <c r="P104" s="322" t="s">
        <v>1073</v>
      </c>
    </row>
    <row r="105" spans="1:16" ht="13.5" hidden="1">
      <c r="A105">
        <v>114</v>
      </c>
      <c r="B105" s="319">
        <v>45</v>
      </c>
      <c r="C105" s="319">
        <v>18261004</v>
      </c>
      <c r="D105" s="319">
        <v>18</v>
      </c>
      <c r="E105" s="319">
        <v>26</v>
      </c>
      <c r="F105" s="319">
        <v>1004</v>
      </c>
      <c r="G105" s="320" t="s">
        <v>1221</v>
      </c>
      <c r="H105" s="332">
        <v>43380</v>
      </c>
      <c r="I105" s="321">
        <v>43380</v>
      </c>
      <c r="J105" s="319">
        <v>53</v>
      </c>
      <c r="K105" s="322" t="s">
        <v>1024</v>
      </c>
      <c r="L105" s="322" t="s">
        <v>1025</v>
      </c>
      <c r="M105" s="322" t="s">
        <v>995</v>
      </c>
      <c r="N105" s="333">
        <v>3</v>
      </c>
      <c r="O105" s="334">
        <v>16</v>
      </c>
      <c r="P105" s="322" t="s">
        <v>1073</v>
      </c>
    </row>
    <row r="106" spans="1:16" ht="13.5" hidden="1">
      <c r="A106">
        <v>115</v>
      </c>
      <c r="B106" s="319">
        <v>46</v>
      </c>
      <c r="C106" s="319">
        <v>18261004</v>
      </c>
      <c r="D106" s="319">
        <v>18</v>
      </c>
      <c r="E106" s="319">
        <v>26</v>
      </c>
      <c r="F106" s="319">
        <v>1004</v>
      </c>
      <c r="G106" s="320" t="s">
        <v>1221</v>
      </c>
      <c r="H106" s="332">
        <v>43381</v>
      </c>
      <c r="I106" s="321">
        <v>43381</v>
      </c>
      <c r="J106" s="319">
        <v>53</v>
      </c>
      <c r="K106" s="322" t="s">
        <v>1024</v>
      </c>
      <c r="L106" s="322" t="s">
        <v>1025</v>
      </c>
      <c r="M106" s="324" t="s">
        <v>995</v>
      </c>
      <c r="N106" s="333">
        <v>3</v>
      </c>
      <c r="O106" s="334">
        <v>16</v>
      </c>
      <c r="P106" s="322" t="s">
        <v>1073</v>
      </c>
    </row>
    <row r="107" spans="1:16" ht="13.5" hidden="1">
      <c r="A107">
        <v>116</v>
      </c>
      <c r="B107" s="319">
        <v>48</v>
      </c>
      <c r="C107" s="319">
        <v>18261005</v>
      </c>
      <c r="D107" s="319">
        <v>18</v>
      </c>
      <c r="E107" s="319">
        <v>26</v>
      </c>
      <c r="F107" s="319">
        <v>1005</v>
      </c>
      <c r="G107" s="320" t="s">
        <v>1222</v>
      </c>
      <c r="H107" s="332">
        <v>43410</v>
      </c>
      <c r="I107" s="321">
        <v>43410</v>
      </c>
      <c r="J107" s="319">
        <v>70</v>
      </c>
      <c r="K107" s="322" t="s">
        <v>1026</v>
      </c>
      <c r="L107" s="322" t="s">
        <v>1026</v>
      </c>
      <c r="M107" s="322" t="s">
        <v>995</v>
      </c>
      <c r="N107" s="333">
        <v>3</v>
      </c>
      <c r="O107" s="334">
        <v>16</v>
      </c>
      <c r="P107" s="322" t="s">
        <v>1073</v>
      </c>
    </row>
    <row r="108" spans="1:16" ht="13.5" hidden="1">
      <c r="A108">
        <v>117</v>
      </c>
      <c r="B108" s="319">
        <v>76</v>
      </c>
      <c r="C108" s="319">
        <v>18261006</v>
      </c>
      <c r="D108" s="319">
        <v>18</v>
      </c>
      <c r="E108" s="319">
        <v>26</v>
      </c>
      <c r="F108" s="319">
        <v>1006</v>
      </c>
      <c r="G108"/>
      <c r="H108" s="332">
        <v>43415</v>
      </c>
      <c r="I108" s="321">
        <v>43415</v>
      </c>
      <c r="J108" s="319">
        <v>13</v>
      </c>
      <c r="K108" s="322" t="s">
        <v>196</v>
      </c>
      <c r="L108" s="322" t="s">
        <v>197</v>
      </c>
      <c r="M108" s="322" t="s">
        <v>1012</v>
      </c>
      <c r="N108" s="333">
        <v>3</v>
      </c>
      <c r="O108" s="334">
        <v>16</v>
      </c>
      <c r="P108" s="322" t="s">
        <v>1073</v>
      </c>
    </row>
    <row r="109" spans="1:16" ht="13.5" hidden="1">
      <c r="A109">
        <v>118</v>
      </c>
      <c r="B109" s="319"/>
      <c r="C109" s="319">
        <v>18261101</v>
      </c>
      <c r="D109" s="319">
        <v>18</v>
      </c>
      <c r="E109" s="319">
        <v>26</v>
      </c>
      <c r="F109" s="319">
        <v>1101</v>
      </c>
      <c r="G109"/>
      <c r="H109" s="332">
        <v>43408</v>
      </c>
      <c r="I109" s="321">
        <v>43408</v>
      </c>
      <c r="J109" s="319" t="s">
        <v>1000</v>
      </c>
      <c r="K109" s="322" t="s">
        <v>198</v>
      </c>
      <c r="L109" s="322" t="s">
        <v>199</v>
      </c>
      <c r="M109" s="322" t="s">
        <v>997</v>
      </c>
      <c r="N109" s="333">
        <v>3</v>
      </c>
      <c r="O109" s="334">
        <v>16</v>
      </c>
      <c r="P109" s="322" t="s">
        <v>1073</v>
      </c>
    </row>
    <row r="110" spans="1:16" ht="13.5" hidden="1">
      <c r="A110">
        <v>119</v>
      </c>
      <c r="B110" s="319">
        <v>29</v>
      </c>
      <c r="C110" s="319">
        <v>18261301</v>
      </c>
      <c r="D110" s="319">
        <v>18</v>
      </c>
      <c r="E110" s="319">
        <v>26</v>
      </c>
      <c r="F110" s="319">
        <v>1301</v>
      </c>
      <c r="G110" t="s">
        <v>1223</v>
      </c>
      <c r="H110" s="332">
        <v>43304</v>
      </c>
      <c r="I110" s="321">
        <v>43304</v>
      </c>
      <c r="J110" s="319">
        <v>1</v>
      </c>
      <c r="K110" s="322" t="s">
        <v>1013</v>
      </c>
      <c r="L110" s="322" t="s">
        <v>1013</v>
      </c>
      <c r="M110" s="322" t="s">
        <v>997</v>
      </c>
      <c r="N110" s="333">
        <v>3</v>
      </c>
      <c r="O110" s="334">
        <v>16</v>
      </c>
      <c r="P110" s="322" t="s">
        <v>1073</v>
      </c>
    </row>
    <row r="111" spans="1:16" ht="13.5" hidden="1">
      <c r="A111">
        <v>120</v>
      </c>
      <c r="B111" s="319">
        <v>39</v>
      </c>
      <c r="C111" s="319">
        <v>18261302</v>
      </c>
      <c r="D111" s="319">
        <v>18</v>
      </c>
      <c r="E111" s="319">
        <v>26</v>
      </c>
      <c r="F111" s="319">
        <v>1302</v>
      </c>
      <c r="G111" s="320" t="s">
        <v>1223</v>
      </c>
      <c r="H111" s="332">
        <v>43541</v>
      </c>
      <c r="I111" s="321">
        <v>43541</v>
      </c>
      <c r="J111" s="319">
        <v>2</v>
      </c>
      <c r="K111" s="324" t="s">
        <v>1224</v>
      </c>
      <c r="L111" s="324" t="s">
        <v>1013</v>
      </c>
      <c r="M111" s="322" t="s">
        <v>995</v>
      </c>
      <c r="N111" s="333">
        <v>3</v>
      </c>
      <c r="O111" s="334">
        <v>16</v>
      </c>
      <c r="P111" s="322" t="s">
        <v>1073</v>
      </c>
    </row>
    <row r="112" spans="1:16" ht="13.5" hidden="1">
      <c r="A112">
        <v>121</v>
      </c>
      <c r="B112" s="319">
        <v>6</v>
      </c>
      <c r="C112" s="319">
        <v>18261501</v>
      </c>
      <c r="D112" s="319">
        <v>18</v>
      </c>
      <c r="E112" s="319">
        <v>26</v>
      </c>
      <c r="F112" s="319">
        <v>1501</v>
      </c>
      <c r="G112" s="320" t="s">
        <v>1225</v>
      </c>
      <c r="H112" s="332">
        <v>43223</v>
      </c>
      <c r="I112" s="321">
        <v>43223</v>
      </c>
      <c r="J112" s="319">
        <v>71</v>
      </c>
      <c r="K112" s="322" t="s">
        <v>1086</v>
      </c>
      <c r="L112" s="322" t="s">
        <v>999</v>
      </c>
      <c r="M112" s="322" t="s">
        <v>995</v>
      </c>
      <c r="N112" s="333">
        <v>3</v>
      </c>
      <c r="O112" s="334">
        <v>16</v>
      </c>
      <c r="P112" s="322" t="s">
        <v>1073</v>
      </c>
    </row>
    <row r="113" spans="1:16" ht="13.5" hidden="1">
      <c r="A113">
        <v>122</v>
      </c>
      <c r="B113" s="319">
        <v>7</v>
      </c>
      <c r="C113" s="319">
        <v>18261501</v>
      </c>
      <c r="D113" s="319">
        <v>18</v>
      </c>
      <c r="E113" s="319">
        <v>26</v>
      </c>
      <c r="F113" s="319">
        <v>1501</v>
      </c>
      <c r="G113" s="320" t="s">
        <v>1225</v>
      </c>
      <c r="H113" s="332">
        <v>43224</v>
      </c>
      <c r="I113" s="321">
        <v>43224</v>
      </c>
      <c r="J113" s="319">
        <v>71</v>
      </c>
      <c r="K113" s="322" t="s">
        <v>1086</v>
      </c>
      <c r="L113" s="322" t="s">
        <v>999</v>
      </c>
      <c r="M113" s="322" t="s">
        <v>995</v>
      </c>
      <c r="N113" s="333">
        <v>3</v>
      </c>
      <c r="O113" s="334">
        <v>16</v>
      </c>
      <c r="P113" s="322" t="s">
        <v>1073</v>
      </c>
    </row>
    <row r="114" spans="1:16" ht="13.5" hidden="1">
      <c r="A114">
        <v>123</v>
      </c>
      <c r="B114" s="319">
        <v>105</v>
      </c>
      <c r="C114" s="319">
        <v>18261502</v>
      </c>
      <c r="D114" s="319">
        <v>18</v>
      </c>
      <c r="E114" s="319">
        <v>26</v>
      </c>
      <c r="F114" s="319">
        <v>1502</v>
      </c>
      <c r="G114" s="320" t="s">
        <v>1225</v>
      </c>
      <c r="H114" s="332">
        <v>43223</v>
      </c>
      <c r="I114" s="327">
        <v>43223</v>
      </c>
      <c r="J114" s="319">
        <v>71</v>
      </c>
      <c r="K114" s="322" t="s">
        <v>200</v>
      </c>
      <c r="L114" s="322" t="s">
        <v>1087</v>
      </c>
      <c r="M114" s="322" t="s">
        <v>997</v>
      </c>
      <c r="N114" s="333">
        <v>3</v>
      </c>
      <c r="O114" s="334">
        <v>16</v>
      </c>
      <c r="P114" s="322" t="s">
        <v>1073</v>
      </c>
    </row>
    <row r="115" spans="1:16" ht="13.5" hidden="1">
      <c r="A115">
        <v>124</v>
      </c>
      <c r="B115" s="319">
        <v>106</v>
      </c>
      <c r="C115" s="319">
        <v>18261502</v>
      </c>
      <c r="D115" s="319">
        <v>18</v>
      </c>
      <c r="E115" s="319">
        <v>26</v>
      </c>
      <c r="F115" s="319">
        <v>1502</v>
      </c>
      <c r="G115" s="320" t="s">
        <v>1225</v>
      </c>
      <c r="H115" s="332">
        <v>43224</v>
      </c>
      <c r="I115" s="321">
        <v>43224</v>
      </c>
      <c r="J115" s="319">
        <v>71</v>
      </c>
      <c r="K115" s="322" t="s">
        <v>200</v>
      </c>
      <c r="L115" s="322" t="s">
        <v>1087</v>
      </c>
      <c r="M115" s="322" t="s">
        <v>997</v>
      </c>
      <c r="N115" s="333">
        <v>3</v>
      </c>
      <c r="O115" s="334">
        <v>16</v>
      </c>
      <c r="P115" s="322" t="s">
        <v>1073</v>
      </c>
    </row>
    <row r="116" spans="1:16" ht="13.5" hidden="1">
      <c r="A116">
        <v>125</v>
      </c>
      <c r="B116" s="319">
        <v>11</v>
      </c>
      <c r="C116" s="319">
        <v>18261503</v>
      </c>
      <c r="D116" s="319">
        <v>18</v>
      </c>
      <c r="E116" s="319">
        <v>26</v>
      </c>
      <c r="F116" s="319">
        <v>1503</v>
      </c>
      <c r="G116" s="320" t="s">
        <v>1226</v>
      </c>
      <c r="H116" s="332">
        <v>43239</v>
      </c>
      <c r="I116" s="321">
        <v>43239</v>
      </c>
      <c r="J116" s="319">
        <v>71</v>
      </c>
      <c r="K116" s="322" t="s">
        <v>1088</v>
      </c>
      <c r="L116" s="322" t="s">
        <v>201</v>
      </c>
      <c r="M116" s="322" t="s">
        <v>995</v>
      </c>
      <c r="N116" s="333">
        <v>3</v>
      </c>
      <c r="O116" s="334">
        <v>16</v>
      </c>
      <c r="P116" s="322" t="s">
        <v>1073</v>
      </c>
    </row>
    <row r="117" spans="1:16" ht="13.5" hidden="1">
      <c r="A117">
        <v>126</v>
      </c>
      <c r="B117" s="319">
        <v>12</v>
      </c>
      <c r="C117" s="319">
        <v>18261503</v>
      </c>
      <c r="D117" s="319">
        <v>18</v>
      </c>
      <c r="E117" s="319">
        <v>26</v>
      </c>
      <c r="F117" s="319">
        <v>1503</v>
      </c>
      <c r="G117" s="320" t="s">
        <v>1226</v>
      </c>
      <c r="H117" s="332">
        <v>43240</v>
      </c>
      <c r="I117" s="321">
        <v>43240</v>
      </c>
      <c r="J117" s="319">
        <v>71</v>
      </c>
      <c r="K117" s="322" t="s">
        <v>1088</v>
      </c>
      <c r="L117" s="322" t="s">
        <v>201</v>
      </c>
      <c r="M117" s="322" t="s">
        <v>995</v>
      </c>
      <c r="N117" s="333">
        <v>3</v>
      </c>
      <c r="O117" s="334">
        <v>16</v>
      </c>
      <c r="P117" s="322" t="s">
        <v>1073</v>
      </c>
    </row>
    <row r="118" spans="1:16" ht="13.5" hidden="1">
      <c r="A118">
        <v>127</v>
      </c>
      <c r="B118" s="319">
        <v>110</v>
      </c>
      <c r="C118" s="319">
        <v>18261504</v>
      </c>
      <c r="D118" s="319">
        <v>18</v>
      </c>
      <c r="E118" s="319">
        <v>26</v>
      </c>
      <c r="F118" s="319">
        <v>1504</v>
      </c>
      <c r="G118" s="320" t="s">
        <v>1226</v>
      </c>
      <c r="H118" s="332">
        <v>43239</v>
      </c>
      <c r="I118" s="321">
        <v>43239</v>
      </c>
      <c r="J118" s="319">
        <v>70</v>
      </c>
      <c r="K118" s="322" t="s">
        <v>202</v>
      </c>
      <c r="L118" s="322" t="s">
        <v>1649</v>
      </c>
      <c r="M118" s="322" t="s">
        <v>997</v>
      </c>
      <c r="N118" s="333">
        <v>3</v>
      </c>
      <c r="O118" s="334">
        <v>16</v>
      </c>
      <c r="P118" s="322" t="s">
        <v>1073</v>
      </c>
    </row>
    <row r="119" spans="1:16" ht="13.5" hidden="1">
      <c r="A119">
        <v>128</v>
      </c>
      <c r="B119" s="319">
        <v>135</v>
      </c>
      <c r="C119" s="319"/>
      <c r="D119" s="319"/>
      <c r="E119" s="319"/>
      <c r="F119" s="319">
        <v>1505</v>
      </c>
      <c r="G119" s="320" t="s">
        <v>1227</v>
      </c>
      <c r="H119" s="332">
        <v>43310</v>
      </c>
      <c r="I119" s="321">
        <v>43310</v>
      </c>
      <c r="J119" s="319">
        <v>47</v>
      </c>
      <c r="K119" s="322" t="s">
        <v>1650</v>
      </c>
      <c r="L119" s="322" t="s">
        <v>1651</v>
      </c>
      <c r="M119" s="322" t="s">
        <v>997</v>
      </c>
      <c r="N119" s="333">
        <v>3</v>
      </c>
      <c r="O119" s="334">
        <v>16</v>
      </c>
      <c r="P119" s="322" t="s">
        <v>1073</v>
      </c>
    </row>
    <row r="120" spans="1:16" ht="13.5" hidden="1">
      <c r="A120">
        <v>129</v>
      </c>
      <c r="B120" s="319">
        <v>130</v>
      </c>
      <c r="C120" s="319">
        <v>18261506</v>
      </c>
      <c r="D120" s="319">
        <v>18</v>
      </c>
      <c r="E120" s="319">
        <v>26</v>
      </c>
      <c r="F120" s="319">
        <v>1506</v>
      </c>
      <c r="G120" s="320"/>
      <c r="H120" s="332">
        <v>43316</v>
      </c>
      <c r="I120" s="321">
        <v>43316</v>
      </c>
      <c r="J120" s="319">
        <v>51</v>
      </c>
      <c r="K120" s="322" t="s">
        <v>203</v>
      </c>
      <c r="L120" s="322" t="s">
        <v>1089</v>
      </c>
      <c r="M120" s="322" t="s">
        <v>997</v>
      </c>
      <c r="N120" s="333">
        <v>3</v>
      </c>
      <c r="O120" s="334">
        <v>16</v>
      </c>
      <c r="P120" s="322" t="s">
        <v>1073</v>
      </c>
    </row>
    <row r="121" spans="1:16" ht="13.5" hidden="1">
      <c r="A121">
        <v>130</v>
      </c>
      <c r="B121" s="319">
        <v>141</v>
      </c>
      <c r="C121" s="319">
        <v>18261507</v>
      </c>
      <c r="D121" s="319">
        <v>18</v>
      </c>
      <c r="E121" s="319">
        <v>26</v>
      </c>
      <c r="F121" s="319">
        <v>1507</v>
      </c>
      <c r="G121" t="s">
        <v>1228</v>
      </c>
      <c r="H121" s="332">
        <v>43365</v>
      </c>
      <c r="I121" s="321">
        <v>43365</v>
      </c>
      <c r="J121">
        <v>53</v>
      </c>
      <c r="K121" s="322" t="s">
        <v>204</v>
      </c>
      <c r="L121" s="322" t="s">
        <v>204</v>
      </c>
      <c r="M121" s="249" t="s">
        <v>997</v>
      </c>
      <c r="N121" s="249">
        <v>3</v>
      </c>
      <c r="O121" s="334">
        <v>16</v>
      </c>
      <c r="P121" s="322" t="s">
        <v>1073</v>
      </c>
    </row>
    <row r="122" spans="1:16" ht="13.5" hidden="1">
      <c r="A122">
        <v>131</v>
      </c>
      <c r="B122" s="319"/>
      <c r="C122" s="319">
        <v>18261601</v>
      </c>
      <c r="D122" s="319">
        <v>18</v>
      </c>
      <c r="E122" s="319">
        <v>26</v>
      </c>
      <c r="F122" s="319">
        <v>1601</v>
      </c>
      <c r="G122" s="320"/>
      <c r="H122" s="332">
        <v>43393</v>
      </c>
      <c r="I122" s="321">
        <v>43393</v>
      </c>
      <c r="J122" s="319" t="s">
        <v>1000</v>
      </c>
      <c r="K122" s="322" t="s">
        <v>205</v>
      </c>
      <c r="L122" s="322" t="s">
        <v>205</v>
      </c>
      <c r="M122" s="322" t="s">
        <v>1652</v>
      </c>
      <c r="N122" s="333">
        <v>3</v>
      </c>
      <c r="O122" s="334">
        <v>16</v>
      </c>
      <c r="P122" s="322" t="s">
        <v>1073</v>
      </c>
    </row>
    <row r="123" spans="1:16" ht="13.5" hidden="1">
      <c r="A123">
        <v>133</v>
      </c>
      <c r="B123" s="319">
        <v>28</v>
      </c>
      <c r="C123" s="319">
        <v>18263001</v>
      </c>
      <c r="D123" s="319">
        <v>18</v>
      </c>
      <c r="E123" s="319">
        <v>26</v>
      </c>
      <c r="F123" s="319">
        <v>3001</v>
      </c>
      <c r="G123" s="326" t="s">
        <v>1229</v>
      </c>
      <c r="H123" s="332">
        <v>43297</v>
      </c>
      <c r="I123" s="321">
        <v>43297</v>
      </c>
      <c r="J123">
        <v>35</v>
      </c>
      <c r="K123" s="322" t="s">
        <v>208</v>
      </c>
      <c r="L123" s="322" t="s">
        <v>209</v>
      </c>
      <c r="M123" s="322" t="s">
        <v>1012</v>
      </c>
      <c r="N123" s="333">
        <v>5</v>
      </c>
      <c r="O123" s="334">
        <v>21</v>
      </c>
      <c r="P123" s="322" t="s">
        <v>1090</v>
      </c>
    </row>
    <row r="124" spans="1:16" ht="13.5" hidden="1">
      <c r="A124">
        <v>134</v>
      </c>
      <c r="B124" s="319">
        <v>30</v>
      </c>
      <c r="C124" s="319">
        <v>18263002</v>
      </c>
      <c r="D124" s="319">
        <v>18</v>
      </c>
      <c r="E124" s="319">
        <v>26</v>
      </c>
      <c r="F124" s="319">
        <v>3002</v>
      </c>
      <c r="G124" s="326" t="s">
        <v>1230</v>
      </c>
      <c r="H124" s="332">
        <v>43308</v>
      </c>
      <c r="I124" s="321">
        <v>43308</v>
      </c>
      <c r="J124">
        <v>71</v>
      </c>
      <c r="K124" s="322" t="s">
        <v>210</v>
      </c>
      <c r="L124" s="322" t="s">
        <v>1091</v>
      </c>
      <c r="M124" s="322" t="s">
        <v>995</v>
      </c>
      <c r="N124" s="333">
        <v>5</v>
      </c>
      <c r="O124" s="334">
        <v>21</v>
      </c>
      <c r="P124" s="322" t="s">
        <v>1090</v>
      </c>
    </row>
    <row r="125" spans="1:16" ht="13.5" hidden="1">
      <c r="A125">
        <v>135</v>
      </c>
      <c r="B125" s="319">
        <v>31</v>
      </c>
      <c r="C125" s="319">
        <v>18263002</v>
      </c>
      <c r="D125" s="319">
        <v>18</v>
      </c>
      <c r="E125" s="319">
        <v>26</v>
      </c>
      <c r="F125" s="319">
        <v>3002</v>
      </c>
      <c r="G125" s="320" t="s">
        <v>1230</v>
      </c>
      <c r="H125" s="332">
        <v>43309</v>
      </c>
      <c r="I125" s="321">
        <v>43309</v>
      </c>
      <c r="J125" s="319">
        <v>71</v>
      </c>
      <c r="K125" s="322" t="s">
        <v>210</v>
      </c>
      <c r="L125" s="322" t="s">
        <v>1091</v>
      </c>
      <c r="M125" s="322" t="s">
        <v>995</v>
      </c>
      <c r="N125" s="333">
        <v>5</v>
      </c>
      <c r="O125" s="334">
        <v>21</v>
      </c>
      <c r="P125" s="322" t="s">
        <v>1090</v>
      </c>
    </row>
    <row r="126" spans="1:16" ht="13.5" hidden="1">
      <c r="A126">
        <v>136</v>
      </c>
      <c r="B126" s="319"/>
      <c r="C126" s="319">
        <v>18263101</v>
      </c>
      <c r="D126" s="319">
        <v>18</v>
      </c>
      <c r="E126" s="319">
        <v>26</v>
      </c>
      <c r="F126" s="319">
        <v>3101</v>
      </c>
      <c r="G126" s="320"/>
      <c r="H126" s="332">
        <v>43415</v>
      </c>
      <c r="I126" s="321">
        <v>43415</v>
      </c>
      <c r="J126" s="319" t="s">
        <v>1000</v>
      </c>
      <c r="K126" s="322" t="s">
        <v>211</v>
      </c>
      <c r="L126" s="322" t="s">
        <v>212</v>
      </c>
      <c r="M126" s="322" t="s">
        <v>997</v>
      </c>
      <c r="N126" s="333">
        <v>5</v>
      </c>
      <c r="O126" s="334">
        <v>21</v>
      </c>
      <c r="P126" s="322" t="s">
        <v>1090</v>
      </c>
    </row>
    <row r="127" spans="1:16" ht="13.5" hidden="1">
      <c r="A127">
        <v>137</v>
      </c>
      <c r="B127" s="319">
        <v>4</v>
      </c>
      <c r="C127" s="319">
        <v>18263301</v>
      </c>
      <c r="D127" s="319">
        <v>18</v>
      </c>
      <c r="E127" s="319">
        <v>26</v>
      </c>
      <c r="F127" s="319">
        <v>3301</v>
      </c>
      <c r="G127" s="320" t="s">
        <v>1206</v>
      </c>
      <c r="H127" s="332">
        <v>43197</v>
      </c>
      <c r="I127" s="321">
        <v>43197</v>
      </c>
      <c r="J127" s="319">
        <v>1</v>
      </c>
      <c r="K127" s="322" t="s">
        <v>213</v>
      </c>
      <c r="L127" s="322" t="s">
        <v>998</v>
      </c>
      <c r="M127" s="322" t="s">
        <v>997</v>
      </c>
      <c r="N127" s="333">
        <v>5</v>
      </c>
      <c r="O127" s="334">
        <v>21</v>
      </c>
      <c r="P127" s="322" t="s">
        <v>1090</v>
      </c>
    </row>
    <row r="128" spans="1:16" ht="13.5" hidden="1">
      <c r="A128">
        <v>138</v>
      </c>
      <c r="B128" s="319">
        <v>5</v>
      </c>
      <c r="C128" s="319">
        <v>18263302</v>
      </c>
      <c r="D128" s="319">
        <v>18</v>
      </c>
      <c r="E128" s="319">
        <v>26</v>
      </c>
      <c r="F128" s="319">
        <v>3302</v>
      </c>
      <c r="G128" s="320" t="s">
        <v>1206</v>
      </c>
      <c r="H128" s="332">
        <v>43204</v>
      </c>
      <c r="I128" s="321">
        <v>43204</v>
      </c>
      <c r="J128" s="319">
        <v>2</v>
      </c>
      <c r="K128" s="322" t="s">
        <v>213</v>
      </c>
      <c r="L128" s="322" t="s">
        <v>998</v>
      </c>
      <c r="M128" s="322" t="s">
        <v>1012</v>
      </c>
      <c r="N128" s="333">
        <v>5</v>
      </c>
      <c r="O128" s="334">
        <v>21</v>
      </c>
      <c r="P128" s="322" t="s">
        <v>1090</v>
      </c>
    </row>
    <row r="129" spans="1:16" ht="13.5" hidden="1">
      <c r="A129">
        <v>139</v>
      </c>
      <c r="B129" s="319">
        <v>19</v>
      </c>
      <c r="C129" s="319">
        <v>18263303</v>
      </c>
      <c r="D129" s="319">
        <v>18</v>
      </c>
      <c r="E129" s="319">
        <v>26</v>
      </c>
      <c r="F129" s="319">
        <v>3303</v>
      </c>
      <c r="G129" s="320" t="s">
        <v>1206</v>
      </c>
      <c r="H129" s="332">
        <v>43254</v>
      </c>
      <c r="I129" s="321">
        <v>43254</v>
      </c>
      <c r="J129" s="319">
        <v>3</v>
      </c>
      <c r="K129" s="322" t="s">
        <v>213</v>
      </c>
      <c r="L129" s="322" t="s">
        <v>998</v>
      </c>
      <c r="M129" s="322" t="s">
        <v>1012</v>
      </c>
      <c r="N129" s="333">
        <v>5</v>
      </c>
      <c r="O129" s="334">
        <v>21</v>
      </c>
      <c r="P129" s="322" t="s">
        <v>1090</v>
      </c>
    </row>
    <row r="130" spans="1:16" ht="13.5" hidden="1">
      <c r="A130">
        <v>140</v>
      </c>
      <c r="B130" s="319"/>
      <c r="C130" s="319">
        <v>18263304</v>
      </c>
      <c r="D130" s="319">
        <v>18</v>
      </c>
      <c r="E130" s="319">
        <v>26</v>
      </c>
      <c r="F130" s="319">
        <v>3304</v>
      </c>
      <c r="G130" s="320"/>
      <c r="H130" s="332">
        <v>43297</v>
      </c>
      <c r="I130" s="321">
        <v>43297</v>
      </c>
      <c r="J130" s="319">
        <v>4</v>
      </c>
      <c r="K130" s="322" t="s">
        <v>213</v>
      </c>
      <c r="L130" s="322" t="s">
        <v>998</v>
      </c>
      <c r="M130" s="322" t="s">
        <v>1012</v>
      </c>
      <c r="N130" s="333">
        <v>5</v>
      </c>
      <c r="O130" s="334">
        <v>21</v>
      </c>
      <c r="P130" s="322" t="s">
        <v>1090</v>
      </c>
    </row>
    <row r="131" spans="1:16" ht="13.5" hidden="1">
      <c r="A131">
        <v>141</v>
      </c>
      <c r="B131" s="319"/>
      <c r="C131" s="319">
        <v>18263305</v>
      </c>
      <c r="D131" s="319">
        <v>18</v>
      </c>
      <c r="E131" s="319">
        <v>26</v>
      </c>
      <c r="F131" s="319">
        <v>3305</v>
      </c>
      <c r="G131" s="326"/>
      <c r="H131" s="332">
        <v>43308</v>
      </c>
      <c r="I131" s="321">
        <v>43308</v>
      </c>
      <c r="J131" s="319">
        <v>5</v>
      </c>
      <c r="K131" s="322" t="s">
        <v>213</v>
      </c>
      <c r="L131" s="322" t="s">
        <v>998</v>
      </c>
      <c r="M131" s="322" t="s">
        <v>995</v>
      </c>
      <c r="N131" s="333">
        <v>5</v>
      </c>
      <c r="O131" s="334">
        <v>21</v>
      </c>
      <c r="P131" s="322" t="s">
        <v>1090</v>
      </c>
    </row>
    <row r="132" spans="1:16" ht="13.5" hidden="1">
      <c r="A132">
        <v>142</v>
      </c>
      <c r="B132" s="319"/>
      <c r="C132" s="319">
        <v>18263305</v>
      </c>
      <c r="D132" s="319">
        <v>18</v>
      </c>
      <c r="E132" s="319">
        <v>26</v>
      </c>
      <c r="F132" s="319">
        <v>3305</v>
      </c>
      <c r="G132" s="320"/>
      <c r="H132" s="332">
        <v>43309</v>
      </c>
      <c r="I132" s="321">
        <v>43309</v>
      </c>
      <c r="J132" s="319">
        <v>5</v>
      </c>
      <c r="K132" s="322" t="s">
        <v>213</v>
      </c>
      <c r="L132" s="322" t="s">
        <v>998</v>
      </c>
      <c r="M132" s="322" t="s">
        <v>995</v>
      </c>
      <c r="N132" s="333">
        <v>5</v>
      </c>
      <c r="O132" s="334">
        <v>21</v>
      </c>
      <c r="P132" s="322" t="s">
        <v>1090</v>
      </c>
    </row>
    <row r="133" spans="1:16" ht="13.5" hidden="1">
      <c r="A133">
        <v>143</v>
      </c>
      <c r="B133" s="319">
        <v>40</v>
      </c>
      <c r="C133" s="319">
        <v>18263306</v>
      </c>
      <c r="D133" s="319">
        <v>18</v>
      </c>
      <c r="E133" s="319">
        <v>26</v>
      </c>
      <c r="F133" s="319">
        <v>3306</v>
      </c>
      <c r="G133" t="s">
        <v>1206</v>
      </c>
      <c r="H133" s="332">
        <v>43351</v>
      </c>
      <c r="I133" s="327">
        <v>43351</v>
      </c>
      <c r="J133">
        <v>6</v>
      </c>
      <c r="K133" s="324" t="s">
        <v>213</v>
      </c>
      <c r="L133" s="322" t="s">
        <v>998</v>
      </c>
      <c r="M133" s="322" t="s">
        <v>1012</v>
      </c>
      <c r="N133" s="333">
        <v>5</v>
      </c>
      <c r="O133" s="334">
        <v>21</v>
      </c>
      <c r="P133" s="322" t="s">
        <v>1090</v>
      </c>
    </row>
    <row r="134" spans="1:16" ht="13.5" hidden="1">
      <c r="A134">
        <v>144</v>
      </c>
      <c r="B134" s="319">
        <v>51</v>
      </c>
      <c r="C134" s="319">
        <v>18263307</v>
      </c>
      <c r="D134" s="319">
        <v>18</v>
      </c>
      <c r="E134" s="319">
        <v>26</v>
      </c>
      <c r="F134" s="319">
        <v>3307</v>
      </c>
      <c r="G134" s="326" t="s">
        <v>1206</v>
      </c>
      <c r="H134" s="332">
        <v>43540</v>
      </c>
      <c r="I134" s="321">
        <v>43540</v>
      </c>
      <c r="J134" s="319">
        <v>7</v>
      </c>
      <c r="K134" s="322" t="s">
        <v>1231</v>
      </c>
      <c r="L134" s="322" t="s">
        <v>998</v>
      </c>
      <c r="M134" s="322" t="s">
        <v>995</v>
      </c>
      <c r="N134" s="333">
        <v>5</v>
      </c>
      <c r="O134" s="334">
        <v>21</v>
      </c>
      <c r="P134" s="322" t="s">
        <v>1090</v>
      </c>
    </row>
    <row r="135" spans="1:16" ht="13.5" hidden="1">
      <c r="A135">
        <v>145</v>
      </c>
      <c r="B135" s="319">
        <v>13</v>
      </c>
      <c r="C135" s="319">
        <v>18263501</v>
      </c>
      <c r="D135" s="319">
        <v>18</v>
      </c>
      <c r="E135" s="319">
        <v>26</v>
      </c>
      <c r="F135" s="319">
        <v>3501</v>
      </c>
      <c r="G135" t="s">
        <v>1232</v>
      </c>
      <c r="H135" s="332">
        <v>43224</v>
      </c>
      <c r="I135" s="321">
        <v>43224</v>
      </c>
      <c r="J135">
        <v>71</v>
      </c>
      <c r="K135" s="322" t="s">
        <v>1003</v>
      </c>
      <c r="L135" s="322" t="s">
        <v>1003</v>
      </c>
      <c r="M135" s="322" t="s">
        <v>995</v>
      </c>
      <c r="N135" s="249">
        <v>5</v>
      </c>
      <c r="O135" s="334">
        <v>21</v>
      </c>
      <c r="P135" s="322" t="s">
        <v>1090</v>
      </c>
    </row>
    <row r="136" spans="1:16" ht="13.5" hidden="1">
      <c r="A136">
        <v>146</v>
      </c>
      <c r="B136" s="319">
        <v>23</v>
      </c>
      <c r="C136" s="319">
        <v>18263502</v>
      </c>
      <c r="D136" s="319">
        <v>18</v>
      </c>
      <c r="E136" s="319">
        <v>26</v>
      </c>
      <c r="F136" s="319">
        <v>3502</v>
      </c>
      <c r="G136" s="320" t="s">
        <v>1233</v>
      </c>
      <c r="H136" s="332">
        <v>43267</v>
      </c>
      <c r="I136" s="321">
        <v>43267</v>
      </c>
      <c r="J136" s="319">
        <v>71</v>
      </c>
      <c r="K136" s="322" t="s">
        <v>1008</v>
      </c>
      <c r="L136" s="322" t="s">
        <v>1008</v>
      </c>
      <c r="M136" s="322" t="s">
        <v>995</v>
      </c>
      <c r="N136" s="333">
        <v>5</v>
      </c>
      <c r="O136" s="334">
        <v>21</v>
      </c>
      <c r="P136" s="322" t="s">
        <v>1090</v>
      </c>
    </row>
    <row r="137" spans="1:16" ht="13.5" hidden="1">
      <c r="A137">
        <v>147</v>
      </c>
      <c r="B137" s="319">
        <v>24</v>
      </c>
      <c r="C137" s="319">
        <v>18263502</v>
      </c>
      <c r="D137" s="319">
        <v>18</v>
      </c>
      <c r="E137" s="319">
        <v>26</v>
      </c>
      <c r="F137" s="319">
        <v>3502</v>
      </c>
      <c r="G137" s="326" t="s">
        <v>1233</v>
      </c>
      <c r="H137" s="332">
        <v>43268</v>
      </c>
      <c r="I137" s="321">
        <v>43268</v>
      </c>
      <c r="J137" s="319">
        <v>71</v>
      </c>
      <c r="K137" s="324" t="s">
        <v>1008</v>
      </c>
      <c r="L137" s="322" t="s">
        <v>1008</v>
      </c>
      <c r="M137" s="324" t="s">
        <v>995</v>
      </c>
      <c r="N137" s="333">
        <v>5</v>
      </c>
      <c r="O137" s="334">
        <v>21</v>
      </c>
      <c r="P137" s="322" t="s">
        <v>1090</v>
      </c>
    </row>
    <row r="138" spans="1:16" ht="13.5" hidden="1">
      <c r="A138">
        <v>148</v>
      </c>
      <c r="B138" s="319">
        <v>44</v>
      </c>
      <c r="C138" s="319">
        <v>18263503</v>
      </c>
      <c r="D138" s="319">
        <v>18</v>
      </c>
      <c r="E138" s="319">
        <v>26</v>
      </c>
      <c r="F138" s="319">
        <v>3503</v>
      </c>
      <c r="G138" s="320" t="s">
        <v>1234</v>
      </c>
      <c r="H138" s="332">
        <v>43367</v>
      </c>
      <c r="I138" s="321">
        <v>43367</v>
      </c>
      <c r="J138" s="319">
        <v>71</v>
      </c>
      <c r="K138" s="322" t="s">
        <v>1022</v>
      </c>
      <c r="L138" s="322" t="s">
        <v>1023</v>
      </c>
      <c r="M138" s="324" t="s">
        <v>995</v>
      </c>
      <c r="N138" s="333">
        <v>5</v>
      </c>
      <c r="O138" s="334">
        <v>21</v>
      </c>
      <c r="P138" s="322" t="s">
        <v>1090</v>
      </c>
    </row>
    <row r="139" spans="1:16" ht="13.5" hidden="1">
      <c r="A139">
        <v>149</v>
      </c>
      <c r="B139" s="319"/>
      <c r="C139" s="319">
        <v>18263504</v>
      </c>
      <c r="D139" s="319">
        <v>18</v>
      </c>
      <c r="E139" s="319">
        <v>26</v>
      </c>
      <c r="F139" s="319">
        <v>3504</v>
      </c>
      <c r="G139" s="320"/>
      <c r="H139" s="332">
        <v>43394</v>
      </c>
      <c r="I139" s="321">
        <v>43394</v>
      </c>
      <c r="J139" s="319" t="s">
        <v>1000</v>
      </c>
      <c r="K139" s="322" t="s">
        <v>214</v>
      </c>
      <c r="L139" s="322" t="s">
        <v>215</v>
      </c>
      <c r="M139" s="324" t="s">
        <v>216</v>
      </c>
      <c r="N139" s="333">
        <v>5</v>
      </c>
      <c r="O139" s="334">
        <v>21</v>
      </c>
      <c r="P139" s="322" t="s">
        <v>1090</v>
      </c>
    </row>
    <row r="140" spans="1:16" ht="13.5" hidden="1">
      <c r="A140">
        <v>150</v>
      </c>
      <c r="B140" s="319">
        <v>119</v>
      </c>
      <c r="C140" s="319">
        <v>18263511</v>
      </c>
      <c r="D140" s="319">
        <v>18</v>
      </c>
      <c r="E140" s="319">
        <v>26</v>
      </c>
      <c r="F140" s="319">
        <v>3511</v>
      </c>
      <c r="G140" s="320" t="s">
        <v>1235</v>
      </c>
      <c r="H140" s="332">
        <v>43267</v>
      </c>
      <c r="I140" s="327">
        <v>43267</v>
      </c>
      <c r="J140" s="319">
        <v>52</v>
      </c>
      <c r="K140" s="322" t="s">
        <v>1046</v>
      </c>
      <c r="L140" s="322" t="s">
        <v>1046</v>
      </c>
      <c r="M140" s="322" t="s">
        <v>1043</v>
      </c>
      <c r="N140" s="333">
        <v>5</v>
      </c>
      <c r="O140" s="334">
        <v>21</v>
      </c>
      <c r="P140" s="322" t="s">
        <v>1090</v>
      </c>
    </row>
    <row r="141" spans="1:16" ht="13.5" hidden="1">
      <c r="A141">
        <v>151</v>
      </c>
      <c r="B141" s="319"/>
      <c r="C141" s="319">
        <v>18263512</v>
      </c>
      <c r="D141" s="319">
        <v>18</v>
      </c>
      <c r="E141" s="319">
        <v>26</v>
      </c>
      <c r="F141" s="319">
        <v>3512</v>
      </c>
      <c r="G141" s="320"/>
      <c r="H141" s="332">
        <v>43393</v>
      </c>
      <c r="I141" s="321">
        <v>43393</v>
      </c>
      <c r="J141" s="319" t="s">
        <v>1000</v>
      </c>
      <c r="K141" s="322" t="s">
        <v>217</v>
      </c>
      <c r="L141" s="322" t="s">
        <v>217</v>
      </c>
      <c r="M141" s="322" t="s">
        <v>1653</v>
      </c>
      <c r="N141" s="333">
        <v>5</v>
      </c>
      <c r="O141" s="334">
        <v>21</v>
      </c>
      <c r="P141" s="322" t="s">
        <v>1090</v>
      </c>
    </row>
    <row r="142" spans="1:16" ht="13.5" hidden="1">
      <c r="A142">
        <v>152</v>
      </c>
      <c r="B142" s="319">
        <v>116</v>
      </c>
      <c r="C142" s="319">
        <v>18263521</v>
      </c>
      <c r="D142" s="319">
        <v>18</v>
      </c>
      <c r="E142" s="319">
        <v>26</v>
      </c>
      <c r="F142" s="319">
        <v>3521</v>
      </c>
      <c r="G142" s="320" t="s">
        <v>1236</v>
      </c>
      <c r="H142" s="332">
        <v>43268</v>
      </c>
      <c r="I142" s="321">
        <v>43268</v>
      </c>
      <c r="J142" s="319">
        <v>68</v>
      </c>
      <c r="K142" s="322" t="s">
        <v>1044</v>
      </c>
      <c r="L142" s="322" t="s">
        <v>1044</v>
      </c>
      <c r="M142" s="322" t="s">
        <v>997</v>
      </c>
      <c r="N142" s="333">
        <v>5</v>
      </c>
      <c r="O142" s="334">
        <v>21</v>
      </c>
      <c r="P142" s="322" t="s">
        <v>1090</v>
      </c>
    </row>
    <row r="143" spans="1:16" ht="13.5" hidden="1">
      <c r="A143">
        <v>153</v>
      </c>
      <c r="B143" s="319"/>
      <c r="C143" s="319">
        <v>18263522</v>
      </c>
      <c r="D143" s="319">
        <v>18</v>
      </c>
      <c r="E143" s="319">
        <v>26</v>
      </c>
      <c r="F143" s="319">
        <v>3522</v>
      </c>
      <c r="G143" s="320"/>
      <c r="H143" s="332">
        <v>43379</v>
      </c>
      <c r="I143" s="321">
        <v>43379</v>
      </c>
      <c r="J143" s="319" t="s">
        <v>1000</v>
      </c>
      <c r="K143" s="322" t="s">
        <v>218</v>
      </c>
      <c r="L143" s="322" t="s">
        <v>218</v>
      </c>
      <c r="M143" s="322" t="s">
        <v>219</v>
      </c>
      <c r="N143" s="333">
        <v>5</v>
      </c>
      <c r="O143" s="334">
        <v>21</v>
      </c>
      <c r="P143" s="322" t="s">
        <v>1090</v>
      </c>
    </row>
    <row r="144" spans="1:16" ht="13.5" hidden="1">
      <c r="A144">
        <v>154</v>
      </c>
      <c r="B144" s="319">
        <v>117</v>
      </c>
      <c r="C144" s="319">
        <v>18263531</v>
      </c>
      <c r="D144" s="319">
        <v>18</v>
      </c>
      <c r="E144" s="319">
        <v>26</v>
      </c>
      <c r="F144" s="319">
        <v>3531</v>
      </c>
      <c r="G144" s="326" t="s">
        <v>1235</v>
      </c>
      <c r="H144" s="332">
        <v>43267</v>
      </c>
      <c r="I144" s="321">
        <v>43267</v>
      </c>
      <c r="J144" s="319">
        <v>71</v>
      </c>
      <c r="K144" s="322" t="s">
        <v>1045</v>
      </c>
      <c r="L144" s="322" t="s">
        <v>1045</v>
      </c>
      <c r="M144" s="324" t="s">
        <v>997</v>
      </c>
      <c r="N144" s="333">
        <v>5</v>
      </c>
      <c r="O144" s="334">
        <v>21</v>
      </c>
      <c r="P144" s="322" t="s">
        <v>1090</v>
      </c>
    </row>
    <row r="145" spans="1:16" ht="13.5" hidden="1">
      <c r="A145">
        <v>155</v>
      </c>
      <c r="B145" s="319"/>
      <c r="C145" s="319">
        <v>18263532</v>
      </c>
      <c r="D145" s="319">
        <v>18</v>
      </c>
      <c r="E145" s="319">
        <v>26</v>
      </c>
      <c r="F145" s="319">
        <v>3532</v>
      </c>
      <c r="G145" s="320"/>
      <c r="H145" s="332">
        <v>43386</v>
      </c>
      <c r="I145" s="321">
        <v>43386</v>
      </c>
      <c r="J145" s="319" t="s">
        <v>1000</v>
      </c>
      <c r="K145" s="322" t="s">
        <v>220</v>
      </c>
      <c r="L145" s="322" t="s">
        <v>220</v>
      </c>
      <c r="M145" s="324" t="s">
        <v>997</v>
      </c>
      <c r="N145" s="333">
        <v>5</v>
      </c>
      <c r="O145" s="334">
        <v>21</v>
      </c>
      <c r="P145" s="322" t="s">
        <v>1090</v>
      </c>
    </row>
    <row r="146" spans="1:16" ht="13.5" hidden="1">
      <c r="A146">
        <v>156</v>
      </c>
      <c r="B146" s="319">
        <v>121</v>
      </c>
      <c r="C146" s="319">
        <v>18263541</v>
      </c>
      <c r="D146" s="319">
        <v>18</v>
      </c>
      <c r="E146" s="319">
        <v>26</v>
      </c>
      <c r="F146" s="319">
        <v>3541</v>
      </c>
      <c r="G146" s="320" t="s">
        <v>1202</v>
      </c>
      <c r="H146" s="332">
        <v>43267</v>
      </c>
      <c r="I146" s="321">
        <v>43267</v>
      </c>
      <c r="J146" s="319">
        <v>71</v>
      </c>
      <c r="K146" s="322" t="s">
        <v>1009</v>
      </c>
      <c r="L146" s="322" t="s">
        <v>1010</v>
      </c>
      <c r="M146" s="324" t="s">
        <v>1012</v>
      </c>
      <c r="N146" s="333">
        <v>5</v>
      </c>
      <c r="O146" s="334">
        <v>21</v>
      </c>
      <c r="P146" s="322" t="s">
        <v>1090</v>
      </c>
    </row>
    <row r="147" spans="1:16" ht="13.5" hidden="1">
      <c r="A147">
        <v>157</v>
      </c>
      <c r="B147" s="319"/>
      <c r="C147" s="319">
        <v>18263542</v>
      </c>
      <c r="D147" s="319">
        <v>18</v>
      </c>
      <c r="E147" s="319">
        <v>26</v>
      </c>
      <c r="F147" s="319">
        <v>3542</v>
      </c>
      <c r="G147" s="320"/>
      <c r="H147" s="332">
        <v>43393</v>
      </c>
      <c r="I147" s="321">
        <v>43393</v>
      </c>
      <c r="J147" s="319" t="s">
        <v>1000</v>
      </c>
      <c r="K147" s="322" t="s">
        <v>221</v>
      </c>
      <c r="L147" s="322" t="s">
        <v>221</v>
      </c>
      <c r="M147" s="322" t="s">
        <v>222</v>
      </c>
      <c r="N147" s="333">
        <v>5</v>
      </c>
      <c r="O147" s="334">
        <v>21</v>
      </c>
      <c r="P147" s="322" t="s">
        <v>1090</v>
      </c>
    </row>
    <row r="148" spans="1:16" ht="13.5" hidden="1">
      <c r="A148">
        <v>158</v>
      </c>
      <c r="B148" s="319">
        <v>164</v>
      </c>
      <c r="C148" s="319">
        <v>18263701</v>
      </c>
      <c r="D148" s="319">
        <v>18</v>
      </c>
      <c r="E148" s="319">
        <v>26</v>
      </c>
      <c r="F148" s="319">
        <v>3701</v>
      </c>
      <c r="G148" s="320"/>
      <c r="H148" s="332">
        <v>43220</v>
      </c>
      <c r="I148" s="321">
        <v>43220</v>
      </c>
      <c r="K148" s="322" t="s">
        <v>223</v>
      </c>
      <c r="L148" s="322" t="s">
        <v>224</v>
      </c>
      <c r="M148" s="322" t="s">
        <v>1012</v>
      </c>
      <c r="N148" s="333">
        <v>5</v>
      </c>
      <c r="O148" s="334">
        <v>21</v>
      </c>
      <c r="P148" s="322" t="s">
        <v>1090</v>
      </c>
    </row>
    <row r="149" spans="1:16" ht="13.5" hidden="1">
      <c r="A149">
        <v>159</v>
      </c>
      <c r="B149" s="319">
        <v>114</v>
      </c>
      <c r="C149" s="319">
        <v>18263702</v>
      </c>
      <c r="D149" s="319">
        <v>18</v>
      </c>
      <c r="E149" s="319">
        <v>26</v>
      </c>
      <c r="F149" s="319">
        <v>3702</v>
      </c>
      <c r="G149" s="320" t="s">
        <v>1237</v>
      </c>
      <c r="H149" s="332">
        <v>43254</v>
      </c>
      <c r="I149" s="321">
        <v>43254</v>
      </c>
      <c r="J149" s="319">
        <v>17</v>
      </c>
      <c r="K149" s="322" t="s">
        <v>225</v>
      </c>
      <c r="L149" s="322" t="s">
        <v>226</v>
      </c>
      <c r="M149" s="322" t="s">
        <v>997</v>
      </c>
      <c r="N149" s="333">
        <v>5</v>
      </c>
      <c r="O149" s="334">
        <v>9</v>
      </c>
      <c r="P149" s="322" t="s">
        <v>1084</v>
      </c>
    </row>
    <row r="150" spans="1:16" ht="13.5" hidden="1">
      <c r="A150">
        <v>161</v>
      </c>
      <c r="B150" s="319">
        <v>112</v>
      </c>
      <c r="C150" s="319">
        <v>18263704</v>
      </c>
      <c r="D150" s="319">
        <v>18</v>
      </c>
      <c r="E150" s="319">
        <v>26</v>
      </c>
      <c r="F150" s="319">
        <v>3704</v>
      </c>
      <c r="G150" s="320" t="s">
        <v>1238</v>
      </c>
      <c r="H150" s="332">
        <v>43253</v>
      </c>
      <c r="I150" s="321">
        <v>43253</v>
      </c>
      <c r="J150" s="319">
        <v>35</v>
      </c>
      <c r="K150" s="322" t="s">
        <v>1042</v>
      </c>
      <c r="L150" s="322" t="s">
        <v>1042</v>
      </c>
      <c r="M150" s="322" t="s">
        <v>1039</v>
      </c>
      <c r="N150" s="333">
        <v>5</v>
      </c>
      <c r="O150" s="334">
        <v>10</v>
      </c>
      <c r="P150" s="322" t="s">
        <v>1085</v>
      </c>
    </row>
    <row r="151" spans="1:16" ht="13.5" hidden="1">
      <c r="A151">
        <v>162</v>
      </c>
      <c r="B151" s="319">
        <v>113</v>
      </c>
      <c r="C151" s="319">
        <v>18263705</v>
      </c>
      <c r="D151" s="319">
        <v>18</v>
      </c>
      <c r="E151" s="319">
        <v>26</v>
      </c>
      <c r="F151" s="319">
        <v>3705</v>
      </c>
      <c r="G151" s="320" t="s">
        <v>1239</v>
      </c>
      <c r="H151" s="332">
        <v>43253</v>
      </c>
      <c r="I151" s="321">
        <v>43253</v>
      </c>
      <c r="J151" s="319">
        <v>70</v>
      </c>
      <c r="K151" s="322" t="s">
        <v>229</v>
      </c>
      <c r="L151" s="322" t="s">
        <v>229</v>
      </c>
      <c r="M151" s="322" t="s">
        <v>997</v>
      </c>
      <c r="N151" s="333">
        <v>5</v>
      </c>
      <c r="O151" s="334">
        <v>3</v>
      </c>
      <c r="P151" s="322" t="s">
        <v>1075</v>
      </c>
    </row>
    <row r="152" spans="1:16" ht="13.5" hidden="1">
      <c r="A152">
        <v>163</v>
      </c>
      <c r="B152" s="319">
        <v>165</v>
      </c>
      <c r="C152" s="319">
        <v>18263706</v>
      </c>
      <c r="D152" s="319">
        <v>18</v>
      </c>
      <c r="E152" s="319">
        <v>26</v>
      </c>
      <c r="F152" s="319">
        <v>3706</v>
      </c>
      <c r="G152" s="320"/>
      <c r="H152" s="332">
        <v>43253</v>
      </c>
      <c r="I152" s="321">
        <v>43253</v>
      </c>
      <c r="J152" s="319">
        <v>49</v>
      </c>
      <c r="K152" s="322" t="s">
        <v>230</v>
      </c>
      <c r="L152" s="322" t="s">
        <v>231</v>
      </c>
      <c r="M152" s="322" t="s">
        <v>1012</v>
      </c>
      <c r="N152" s="333">
        <v>5</v>
      </c>
      <c r="O152" s="334">
        <v>21</v>
      </c>
      <c r="P152" s="322" t="s">
        <v>1090</v>
      </c>
    </row>
    <row r="153" spans="1:16" ht="13.5" hidden="1">
      <c r="A153">
        <v>164</v>
      </c>
      <c r="B153" s="319">
        <v>111</v>
      </c>
      <c r="C153" s="319">
        <v>18263707</v>
      </c>
      <c r="D153" s="319">
        <v>18</v>
      </c>
      <c r="E153" s="319">
        <v>26</v>
      </c>
      <c r="F153" s="319">
        <v>3707</v>
      </c>
      <c r="G153" s="320"/>
      <c r="H153" s="332">
        <v>43253</v>
      </c>
      <c r="I153" s="321">
        <v>43253</v>
      </c>
      <c r="J153" s="319">
        <v>70</v>
      </c>
      <c r="K153" s="322" t="s">
        <v>1654</v>
      </c>
      <c r="L153" s="322" t="s">
        <v>1654</v>
      </c>
      <c r="M153" s="322" t="s">
        <v>240</v>
      </c>
      <c r="N153" s="333">
        <v>5</v>
      </c>
      <c r="O153" s="334">
        <v>5</v>
      </c>
      <c r="P153" s="322" t="s">
        <v>1078</v>
      </c>
    </row>
    <row r="154" spans="1:16" ht="13.5" hidden="1">
      <c r="A154">
        <v>165</v>
      </c>
      <c r="B154" s="319">
        <v>166</v>
      </c>
      <c r="C154" s="319">
        <v>18263708</v>
      </c>
      <c r="D154" s="319">
        <v>18</v>
      </c>
      <c r="E154" s="319">
        <v>26</v>
      </c>
      <c r="F154" s="319">
        <v>3708</v>
      </c>
      <c r="G154" s="320"/>
      <c r="H154" s="332">
        <v>43253</v>
      </c>
      <c r="I154" s="321">
        <v>43253</v>
      </c>
      <c r="J154" s="319">
        <v>49</v>
      </c>
      <c r="K154" s="322" t="s">
        <v>232</v>
      </c>
      <c r="L154" s="322" t="s">
        <v>233</v>
      </c>
      <c r="M154" s="322" t="s">
        <v>1012</v>
      </c>
      <c r="N154" s="333">
        <v>5</v>
      </c>
      <c r="O154" s="334">
        <v>21</v>
      </c>
      <c r="P154" s="322" t="s">
        <v>1090</v>
      </c>
    </row>
    <row r="155" spans="1:16" ht="13.5" hidden="1">
      <c r="A155">
        <v>166</v>
      </c>
      <c r="B155" s="319">
        <v>167</v>
      </c>
      <c r="C155" s="319">
        <v>18263709</v>
      </c>
      <c r="D155" s="319">
        <v>18</v>
      </c>
      <c r="E155" s="319">
        <v>26</v>
      </c>
      <c r="F155" s="319">
        <v>3709</v>
      </c>
      <c r="G155" s="320"/>
      <c r="H155" s="332">
        <v>43261</v>
      </c>
      <c r="I155" s="321">
        <v>43261</v>
      </c>
      <c r="J155" s="319">
        <v>51</v>
      </c>
      <c r="K155" s="322" t="s">
        <v>234</v>
      </c>
      <c r="L155" s="322" t="s">
        <v>235</v>
      </c>
      <c r="M155" s="322" t="s">
        <v>1012</v>
      </c>
      <c r="N155" s="333">
        <v>5</v>
      </c>
      <c r="O155" s="334">
        <v>21</v>
      </c>
      <c r="P155" s="322" t="s">
        <v>1090</v>
      </c>
    </row>
    <row r="156" spans="1:16" ht="13.5" hidden="1">
      <c r="A156">
        <v>167</v>
      </c>
      <c r="B156" s="319">
        <v>142</v>
      </c>
      <c r="C156" s="319">
        <v>18263710</v>
      </c>
      <c r="D156" s="319">
        <v>18</v>
      </c>
      <c r="E156" s="319">
        <v>26</v>
      </c>
      <c r="F156" s="319">
        <v>3710</v>
      </c>
      <c r="G156" s="320" t="s">
        <v>1240</v>
      </c>
      <c r="H156" s="332">
        <v>43358</v>
      </c>
      <c r="I156" s="321">
        <v>43358</v>
      </c>
      <c r="J156" s="319">
        <v>50</v>
      </c>
      <c r="K156" s="322" t="s">
        <v>236</v>
      </c>
      <c r="L156" s="322" t="s">
        <v>237</v>
      </c>
      <c r="M156" s="322" t="s">
        <v>997</v>
      </c>
      <c r="N156" s="333">
        <v>5</v>
      </c>
      <c r="O156" s="334">
        <v>21</v>
      </c>
      <c r="P156" s="322" t="s">
        <v>1090</v>
      </c>
    </row>
    <row r="157" spans="1:16" ht="13.5" hidden="1">
      <c r="A157">
        <v>168</v>
      </c>
      <c r="B157" s="319">
        <v>170</v>
      </c>
      <c r="C157" s="319">
        <v>18263711</v>
      </c>
      <c r="D157" s="319">
        <v>18</v>
      </c>
      <c r="E157" s="319">
        <v>26</v>
      </c>
      <c r="F157" s="319">
        <v>3711</v>
      </c>
      <c r="G157" s="320"/>
      <c r="H157" s="332">
        <v>43366</v>
      </c>
      <c r="I157" s="321">
        <v>43366</v>
      </c>
      <c r="J157" s="319">
        <v>57</v>
      </c>
      <c r="K157" s="322" t="s">
        <v>238</v>
      </c>
      <c r="L157" s="322" t="s">
        <v>239</v>
      </c>
      <c r="M157" s="322" t="s">
        <v>1012</v>
      </c>
      <c r="N157" s="333">
        <v>5</v>
      </c>
      <c r="O157" s="334">
        <v>21</v>
      </c>
      <c r="P157" s="322" t="s">
        <v>1090</v>
      </c>
    </row>
    <row r="158" spans="1:16" ht="13.5" hidden="1">
      <c r="A158">
        <v>169</v>
      </c>
      <c r="B158" s="319">
        <v>140</v>
      </c>
      <c r="C158" s="319">
        <v>18263712</v>
      </c>
      <c r="D158" s="319">
        <v>18</v>
      </c>
      <c r="E158" s="319">
        <v>26</v>
      </c>
      <c r="F158" s="319">
        <v>3712</v>
      </c>
      <c r="G158" s="320"/>
      <c r="H158" s="332">
        <v>43365</v>
      </c>
      <c r="I158" s="321">
        <v>43365</v>
      </c>
      <c r="J158" s="319">
        <v>44</v>
      </c>
      <c r="K158" s="322" t="s">
        <v>1655</v>
      </c>
      <c r="L158" s="322" t="s">
        <v>1655</v>
      </c>
      <c r="M158" s="322" t="s">
        <v>240</v>
      </c>
      <c r="N158" s="333">
        <v>5</v>
      </c>
      <c r="O158" s="334">
        <v>5</v>
      </c>
      <c r="P158" s="322" t="s">
        <v>1078</v>
      </c>
    </row>
    <row r="159" spans="1:16" ht="13.5" hidden="1">
      <c r="A159">
        <v>170</v>
      </c>
      <c r="B159" s="319">
        <v>152</v>
      </c>
      <c r="C159" s="319">
        <v>18263713</v>
      </c>
      <c r="D159" s="319">
        <v>18</v>
      </c>
      <c r="E159" s="319">
        <v>26</v>
      </c>
      <c r="F159" s="319">
        <v>3713</v>
      </c>
      <c r="G159" s="320"/>
      <c r="H159" s="332">
        <v>43372</v>
      </c>
      <c r="I159" s="321">
        <v>43372</v>
      </c>
      <c r="J159" s="319">
        <v>52</v>
      </c>
      <c r="K159" s="322" t="s">
        <v>241</v>
      </c>
      <c r="L159" s="322" t="s">
        <v>242</v>
      </c>
      <c r="M159" s="322" t="s">
        <v>1012</v>
      </c>
      <c r="N159" s="333">
        <v>5</v>
      </c>
      <c r="O159" s="334">
        <v>21</v>
      </c>
      <c r="P159" s="322" t="s">
        <v>1090</v>
      </c>
    </row>
    <row r="160" spans="1:16" ht="13.5" hidden="1">
      <c r="A160">
        <v>172</v>
      </c>
      <c r="B160" s="319">
        <v>33</v>
      </c>
      <c r="C160" s="319"/>
      <c r="D160" s="319"/>
      <c r="E160" s="319"/>
      <c r="F160" s="319">
        <v>2201</v>
      </c>
      <c r="G160" s="320" t="s">
        <v>1241</v>
      </c>
      <c r="H160" s="332" t="s">
        <v>1000</v>
      </c>
      <c r="I160" s="321"/>
      <c r="J160" s="319" t="s">
        <v>1000</v>
      </c>
      <c r="K160" s="322" t="s">
        <v>1016</v>
      </c>
      <c r="L160" s="322" t="s">
        <v>1017</v>
      </c>
      <c r="M160" s="322"/>
      <c r="N160" s="333">
        <v>3</v>
      </c>
      <c r="O160" s="334">
        <v>16</v>
      </c>
      <c r="P160" s="322" t="s">
        <v>1073</v>
      </c>
    </row>
    <row r="161" spans="1:16" ht="13.5" hidden="1">
      <c r="A161">
        <v>173</v>
      </c>
      <c r="B161" s="319">
        <v>127</v>
      </c>
      <c r="C161" s="319"/>
      <c r="D161" s="319"/>
      <c r="E161" s="319"/>
      <c r="F161" s="319">
        <v>2202</v>
      </c>
      <c r="G161" s="320" t="s">
        <v>1242</v>
      </c>
      <c r="H161" s="332" t="s">
        <v>1000</v>
      </c>
      <c r="I161" s="321"/>
      <c r="J161" s="319" t="s">
        <v>1000</v>
      </c>
      <c r="K161" s="322" t="s">
        <v>1138</v>
      </c>
      <c r="L161" s="322" t="s">
        <v>1138</v>
      </c>
      <c r="M161" s="322"/>
      <c r="N161" s="333">
        <v>3</v>
      </c>
      <c r="O161" s="334">
        <v>16</v>
      </c>
      <c r="P161" s="322" t="s">
        <v>1073</v>
      </c>
    </row>
    <row r="162" spans="1:16" ht="13.5" hidden="1">
      <c r="A162">
        <v>174</v>
      </c>
      <c r="B162" s="319">
        <v>32</v>
      </c>
      <c r="C162" s="319"/>
      <c r="D162" s="319"/>
      <c r="E162" s="319"/>
      <c r="F162" s="319">
        <v>2901</v>
      </c>
      <c r="G162" t="s">
        <v>1223</v>
      </c>
      <c r="H162" s="332" t="s">
        <v>1000</v>
      </c>
      <c r="I162" s="328"/>
      <c r="K162" s="322" t="s">
        <v>1014</v>
      </c>
      <c r="L162" s="322" t="s">
        <v>1015</v>
      </c>
      <c r="M162" s="322"/>
      <c r="N162" s="249">
        <v>3</v>
      </c>
      <c r="O162" s="334">
        <v>16</v>
      </c>
      <c r="P162" s="322" t="s">
        <v>1073</v>
      </c>
    </row>
    <row r="163" spans="1:16" ht="13.5" hidden="1">
      <c r="A163">
        <v>177</v>
      </c>
      <c r="B163" s="319">
        <v>143</v>
      </c>
      <c r="C163" s="319"/>
      <c r="D163" s="319"/>
      <c r="E163" s="319"/>
      <c r="F163" s="319">
        <v>3802</v>
      </c>
      <c r="G163" s="320"/>
      <c r="H163" s="332" t="s">
        <v>1000</v>
      </c>
      <c r="I163" s="321"/>
      <c r="J163" s="319" t="s">
        <v>1000</v>
      </c>
      <c r="K163" s="322" t="s">
        <v>245</v>
      </c>
      <c r="L163" s="322" t="s">
        <v>245</v>
      </c>
      <c r="M163" s="322" t="s">
        <v>1036</v>
      </c>
      <c r="N163" s="333">
        <v>5</v>
      </c>
      <c r="O163" s="334">
        <v>21</v>
      </c>
      <c r="P163" s="322" t="s">
        <v>1090</v>
      </c>
    </row>
    <row r="164" spans="1:16" ht="13.5" hidden="1">
      <c r="A164">
        <v>178</v>
      </c>
      <c r="B164" s="319">
        <v>148</v>
      </c>
      <c r="C164" s="319"/>
      <c r="D164" s="319"/>
      <c r="E164" s="319"/>
      <c r="F164" s="319">
        <v>3803</v>
      </c>
      <c r="G164"/>
      <c r="H164" s="332" t="s">
        <v>1000</v>
      </c>
      <c r="I164" s="321"/>
      <c r="J164" s="319" t="s">
        <v>1000</v>
      </c>
      <c r="K164" s="322" t="s">
        <v>246</v>
      </c>
      <c r="L164" s="322" t="s">
        <v>247</v>
      </c>
      <c r="M164" s="322" t="s">
        <v>1012</v>
      </c>
      <c r="N164" s="333">
        <v>5</v>
      </c>
      <c r="O164" s="334">
        <v>21</v>
      </c>
      <c r="P164" s="322" t="s">
        <v>1090</v>
      </c>
    </row>
    <row r="165" spans="1:16" ht="13.5" hidden="1">
      <c r="A165">
        <v>181</v>
      </c>
      <c r="B165" s="319">
        <v>27</v>
      </c>
      <c r="C165" s="319">
        <v>18265021</v>
      </c>
      <c r="D165" s="319">
        <v>18</v>
      </c>
      <c r="E165" s="319">
        <v>26</v>
      </c>
      <c r="F165" s="319">
        <v>5021</v>
      </c>
      <c r="G165" s="320" t="s">
        <v>1198</v>
      </c>
      <c r="H165" s="332">
        <v>43394</v>
      </c>
      <c r="I165" s="321">
        <v>43394</v>
      </c>
      <c r="J165" s="319">
        <v>26</v>
      </c>
      <c r="K165" s="322" t="s">
        <v>1656</v>
      </c>
      <c r="L165" s="322" t="s">
        <v>1011</v>
      </c>
      <c r="M165" s="322" t="s">
        <v>1012</v>
      </c>
      <c r="N165" s="333">
        <v>1</v>
      </c>
      <c r="O165" s="334">
        <v>70</v>
      </c>
      <c r="P165" s="322" t="s">
        <v>1092</v>
      </c>
    </row>
    <row r="166" spans="1:16" ht="13.5" hidden="1">
      <c r="A166">
        <v>182</v>
      </c>
      <c r="B166" s="319"/>
      <c r="C166" s="319">
        <v>18265022</v>
      </c>
      <c r="D166" s="319">
        <v>18</v>
      </c>
      <c r="E166" s="319">
        <v>26</v>
      </c>
      <c r="F166" s="319">
        <v>5022</v>
      </c>
      <c r="G166" s="320"/>
      <c r="H166" s="332">
        <v>43316</v>
      </c>
      <c r="I166" s="321">
        <v>43316</v>
      </c>
      <c r="J166" s="319"/>
      <c r="K166" s="322" t="s">
        <v>248</v>
      </c>
      <c r="L166" s="322" t="s">
        <v>249</v>
      </c>
      <c r="M166" s="322" t="s">
        <v>1012</v>
      </c>
      <c r="N166" s="333">
        <v>1</v>
      </c>
      <c r="O166" s="334">
        <v>70</v>
      </c>
      <c r="P166" s="322" t="s">
        <v>1092</v>
      </c>
    </row>
    <row r="167" spans="1:16" ht="13.5" hidden="1">
      <c r="A167">
        <v>183</v>
      </c>
      <c r="B167" s="319"/>
      <c r="C167" s="319">
        <v>18265023</v>
      </c>
      <c r="D167" s="319">
        <v>18</v>
      </c>
      <c r="E167" s="319">
        <v>26</v>
      </c>
      <c r="F167" s="319">
        <v>5023</v>
      </c>
      <c r="G167"/>
      <c r="H167" s="332">
        <v>43443</v>
      </c>
      <c r="I167" s="328">
        <v>43443</v>
      </c>
      <c r="K167" s="322" t="s">
        <v>1657</v>
      </c>
      <c r="L167" s="322" t="s">
        <v>1658</v>
      </c>
      <c r="M167" s="322" t="s">
        <v>1036</v>
      </c>
      <c r="N167" s="333">
        <v>1</v>
      </c>
      <c r="O167" s="334">
        <v>70</v>
      </c>
      <c r="P167" s="322" t="s">
        <v>1092</v>
      </c>
    </row>
    <row r="168" spans="1:16" ht="13.5" hidden="1">
      <c r="A168">
        <v>184</v>
      </c>
      <c r="B168" s="319"/>
      <c r="C168" s="319"/>
      <c r="D168" s="319"/>
      <c r="E168" s="319"/>
      <c r="F168" s="319">
        <v>5024</v>
      </c>
      <c r="G168"/>
      <c r="H168" s="332"/>
      <c r="I168" s="321"/>
      <c r="J168" s="319">
        <v>21</v>
      </c>
      <c r="K168" s="322" t="s">
        <v>1093</v>
      </c>
      <c r="L168" s="322" t="s">
        <v>1094</v>
      </c>
      <c r="M168" s="322" t="s">
        <v>250</v>
      </c>
      <c r="N168" s="333">
        <v>1</v>
      </c>
      <c r="O168" s="334">
        <v>70</v>
      </c>
      <c r="P168" s="322" t="s">
        <v>1092</v>
      </c>
    </row>
    <row r="169" spans="1:16" ht="13.5" hidden="1">
      <c r="A169">
        <v>185</v>
      </c>
      <c r="B169" s="319">
        <v>49</v>
      </c>
      <c r="C169" s="319">
        <v>18265041</v>
      </c>
      <c r="D169" s="319">
        <v>18</v>
      </c>
      <c r="E169" s="319">
        <v>26</v>
      </c>
      <c r="F169" s="319">
        <v>5041</v>
      </c>
      <c r="G169"/>
      <c r="H169" s="332">
        <v>43373</v>
      </c>
      <c r="I169" s="328">
        <v>43373</v>
      </c>
      <c r="J169">
        <v>56</v>
      </c>
      <c r="K169" s="322" t="s">
        <v>251</v>
      </c>
      <c r="L169" s="322" t="s">
        <v>252</v>
      </c>
      <c r="M169" s="322" t="s">
        <v>1012</v>
      </c>
      <c r="N169" s="249">
        <v>1</v>
      </c>
      <c r="O169" s="334">
        <v>12</v>
      </c>
      <c r="P169" s="322" t="s">
        <v>1070</v>
      </c>
    </row>
    <row r="170" spans="1:16" ht="13.5" hidden="1">
      <c r="A170">
        <v>186</v>
      </c>
      <c r="B170" s="319"/>
      <c r="C170" s="319">
        <v>18263308</v>
      </c>
      <c r="D170" s="319">
        <v>18</v>
      </c>
      <c r="E170" s="319">
        <v>26</v>
      </c>
      <c r="F170" s="319">
        <v>3308</v>
      </c>
      <c r="G170"/>
      <c r="H170" s="332">
        <v>43401</v>
      </c>
      <c r="I170" s="328">
        <v>43401</v>
      </c>
      <c r="J170" s="319">
        <v>4</v>
      </c>
      <c r="K170" s="322" t="s">
        <v>1659</v>
      </c>
      <c r="L170" s="322" t="s">
        <v>1660</v>
      </c>
      <c r="M170" s="322" t="s">
        <v>997</v>
      </c>
      <c r="N170" s="333">
        <v>5</v>
      </c>
      <c r="O170" s="334">
        <v>21</v>
      </c>
      <c r="P170" s="322" t="s">
        <v>1090</v>
      </c>
    </row>
    <row r="171" spans="1:16" ht="13.5" hidden="1">
      <c r="A171">
        <v>190</v>
      </c>
      <c r="B171" s="319"/>
      <c r="C171" s="319"/>
      <c r="D171" s="319"/>
      <c r="E171" s="319"/>
      <c r="F171" s="319"/>
      <c r="G171" s="320"/>
      <c r="H171" s="332">
        <v>43352</v>
      </c>
      <c r="I171" s="321">
        <v>43352</v>
      </c>
      <c r="J171" s="319">
        <v>56</v>
      </c>
      <c r="K171" s="322" t="s">
        <v>253</v>
      </c>
      <c r="L171" s="322" t="s">
        <v>253</v>
      </c>
      <c r="M171" s="322" t="s">
        <v>995</v>
      </c>
      <c r="N171" s="333">
        <v>1</v>
      </c>
      <c r="O171" s="334">
        <v>33</v>
      </c>
      <c r="P171" s="322" t="s">
        <v>1095</v>
      </c>
    </row>
    <row r="172" spans="1:16" ht="13.5" hidden="1">
      <c r="A172">
        <v>191</v>
      </c>
      <c r="B172" s="319"/>
      <c r="C172" s="319"/>
      <c r="D172" s="319"/>
      <c r="E172" s="319"/>
      <c r="F172" s="319"/>
      <c r="G172"/>
      <c r="H172" s="332" t="s">
        <v>1000</v>
      </c>
      <c r="I172" s="328"/>
      <c r="J172" s="319">
        <v>36</v>
      </c>
      <c r="K172" s="249" t="s">
        <v>254</v>
      </c>
      <c r="L172" s="249" t="s">
        <v>255</v>
      </c>
      <c r="M172" s="322" t="s">
        <v>995</v>
      </c>
      <c r="N172" s="333">
        <v>1</v>
      </c>
      <c r="O172" s="334">
        <v>33</v>
      </c>
      <c r="P172" s="322" t="s">
        <v>1095</v>
      </c>
    </row>
    <row r="173" spans="1:16" ht="13.5" hidden="1">
      <c r="A173">
        <v>192</v>
      </c>
      <c r="B173" s="319"/>
      <c r="C173" s="319"/>
      <c r="D173" s="319"/>
      <c r="E173" s="319"/>
      <c r="F173" s="319"/>
      <c r="G173" s="323"/>
      <c r="H173" s="332">
        <v>43541</v>
      </c>
      <c r="I173" s="321">
        <v>43541</v>
      </c>
      <c r="J173" s="319">
        <v>41</v>
      </c>
      <c r="K173" s="322" t="s">
        <v>256</v>
      </c>
      <c r="L173" s="322" t="s">
        <v>257</v>
      </c>
      <c r="M173" s="322" t="s">
        <v>258</v>
      </c>
      <c r="N173" s="333">
        <v>1</v>
      </c>
      <c r="O173" s="334">
        <v>33</v>
      </c>
      <c r="P173" s="322" t="s">
        <v>1095</v>
      </c>
    </row>
    <row r="174" spans="1:16" ht="13.5" hidden="1">
      <c r="A174">
        <v>194</v>
      </c>
      <c r="B174" s="319">
        <v>215</v>
      </c>
      <c r="C174" s="319"/>
      <c r="D174" s="319"/>
      <c r="E174" s="319"/>
      <c r="F174" s="319"/>
      <c r="G174"/>
      <c r="H174" s="332" t="s">
        <v>1000</v>
      </c>
      <c r="I174" s="327"/>
      <c r="J174" s="319">
        <v>95</v>
      </c>
      <c r="K174" s="322" t="s">
        <v>1661</v>
      </c>
      <c r="L174" s="322" t="s">
        <v>1243</v>
      </c>
      <c r="M174" s="322" t="s">
        <v>1244</v>
      </c>
      <c r="N174" s="333">
        <v>2</v>
      </c>
      <c r="O174" s="334">
        <v>42</v>
      </c>
      <c r="P174" s="322" t="s">
        <v>1245</v>
      </c>
    </row>
    <row r="175" spans="1:16" ht="13.5" hidden="1">
      <c r="A175">
        <v>195</v>
      </c>
      <c r="B175" s="319">
        <v>221</v>
      </c>
      <c r="C175" s="319"/>
      <c r="D175" s="319"/>
      <c r="E175" s="319"/>
      <c r="F175" s="319"/>
      <c r="G175"/>
      <c r="H175" s="332">
        <v>43230</v>
      </c>
      <c r="I175" s="328">
        <v>43230</v>
      </c>
      <c r="J175" s="319">
        <v>95</v>
      </c>
      <c r="K175" s="249" t="s">
        <v>1662</v>
      </c>
      <c r="L175" s="249" t="s">
        <v>1663</v>
      </c>
      <c r="M175" s="322" t="s">
        <v>995</v>
      </c>
      <c r="N175" s="333">
        <v>2</v>
      </c>
      <c r="O175" s="334">
        <v>42</v>
      </c>
      <c r="P175" s="322" t="s">
        <v>1245</v>
      </c>
    </row>
    <row r="176" spans="1:16" ht="13.5" hidden="1">
      <c r="A176">
        <v>196</v>
      </c>
      <c r="B176" s="319">
        <v>222</v>
      </c>
      <c r="C176" s="319"/>
      <c r="D176" s="319"/>
      <c r="E176" s="319"/>
      <c r="F176" s="319"/>
      <c r="G176" s="320"/>
      <c r="H176" s="332">
        <v>43231</v>
      </c>
      <c r="I176" s="321">
        <v>43231</v>
      </c>
      <c r="J176" s="319">
        <v>95</v>
      </c>
      <c r="K176" s="322" t="s">
        <v>1662</v>
      </c>
      <c r="L176" s="322" t="s">
        <v>1663</v>
      </c>
      <c r="M176" s="322" t="s">
        <v>995</v>
      </c>
      <c r="N176" s="333">
        <v>2</v>
      </c>
      <c r="O176" s="334">
        <v>42</v>
      </c>
      <c r="P176" s="322" t="s">
        <v>1245</v>
      </c>
    </row>
    <row r="177" spans="1:16" ht="13.5" hidden="1">
      <c r="A177">
        <v>197</v>
      </c>
      <c r="B177" s="319">
        <v>223</v>
      </c>
      <c r="C177" s="319"/>
      <c r="D177" s="319"/>
      <c r="E177" s="319"/>
      <c r="F177" s="319"/>
      <c r="G177" s="320"/>
      <c r="H177" s="332">
        <v>43232</v>
      </c>
      <c r="I177" s="321">
        <v>43232</v>
      </c>
      <c r="J177" s="319">
        <v>95</v>
      </c>
      <c r="K177" s="322" t="s">
        <v>1662</v>
      </c>
      <c r="L177" s="322" t="s">
        <v>1663</v>
      </c>
      <c r="M177" s="322" t="s">
        <v>995</v>
      </c>
      <c r="N177" s="333">
        <v>2</v>
      </c>
      <c r="O177" s="334">
        <v>42</v>
      </c>
      <c r="P177" s="322" t="s">
        <v>1245</v>
      </c>
    </row>
    <row r="178" spans="1:16" ht="13.5" hidden="1">
      <c r="A178">
        <v>198</v>
      </c>
      <c r="B178" s="319">
        <v>224</v>
      </c>
      <c r="C178" s="319"/>
      <c r="D178" s="319"/>
      <c r="E178" s="319"/>
      <c r="F178" s="319"/>
      <c r="G178" s="320"/>
      <c r="H178" s="332">
        <v>43233</v>
      </c>
      <c r="I178" s="321">
        <v>43233</v>
      </c>
      <c r="J178" s="319">
        <v>95</v>
      </c>
      <c r="K178" s="322" t="s">
        <v>1662</v>
      </c>
      <c r="L178" s="322" t="s">
        <v>1663</v>
      </c>
      <c r="M178" s="322" t="s">
        <v>995</v>
      </c>
      <c r="N178" s="333">
        <v>2</v>
      </c>
      <c r="O178" s="334">
        <v>42</v>
      </c>
      <c r="P178" s="322" t="s">
        <v>1245</v>
      </c>
    </row>
    <row r="179" spans="1:16" ht="13.5" hidden="1">
      <c r="A179">
        <v>199</v>
      </c>
      <c r="B179" s="319">
        <v>62</v>
      </c>
      <c r="C179" s="319"/>
      <c r="D179" s="319">
        <v>18</v>
      </c>
      <c r="E179" s="319"/>
      <c r="F179" s="319"/>
      <c r="G179" s="320"/>
      <c r="H179" s="332">
        <v>43269</v>
      </c>
      <c r="I179" s="321">
        <v>43269</v>
      </c>
      <c r="J179" s="319">
        <v>50</v>
      </c>
      <c r="K179" s="322" t="s">
        <v>1664</v>
      </c>
      <c r="L179" s="322" t="s">
        <v>1665</v>
      </c>
      <c r="M179" s="322" t="s">
        <v>995</v>
      </c>
      <c r="N179" s="333">
        <v>2</v>
      </c>
      <c r="O179" s="334">
        <v>42</v>
      </c>
      <c r="P179" s="322" t="s">
        <v>1245</v>
      </c>
    </row>
    <row r="180" spans="1:16" ht="13.5" hidden="1">
      <c r="A180">
        <v>200</v>
      </c>
      <c r="B180" s="319">
        <v>267</v>
      </c>
      <c r="C180" s="319"/>
      <c r="D180" s="319"/>
      <c r="E180" s="319"/>
      <c r="F180" s="319"/>
      <c r="G180" s="320"/>
      <c r="H180" s="332" t="s">
        <v>1000</v>
      </c>
      <c r="I180" s="321"/>
      <c r="J180" s="319">
        <v>80</v>
      </c>
      <c r="K180" s="322" t="s">
        <v>1247</v>
      </c>
      <c r="L180" s="322" t="s">
        <v>1248</v>
      </c>
      <c r="M180" s="322"/>
      <c r="N180" s="333">
        <v>2</v>
      </c>
      <c r="O180" s="334">
        <v>42</v>
      </c>
      <c r="P180" s="322" t="s">
        <v>1245</v>
      </c>
    </row>
    <row r="181" spans="1:16" ht="13.5" hidden="1">
      <c r="A181">
        <v>201</v>
      </c>
      <c r="B181" s="319">
        <v>291</v>
      </c>
      <c r="C181" s="319"/>
      <c r="D181" s="319"/>
      <c r="E181" s="319"/>
      <c r="F181" s="319"/>
      <c r="G181" s="323"/>
      <c r="H181" s="332" t="s">
        <v>1000</v>
      </c>
      <c r="I181" s="321"/>
      <c r="J181" s="319" t="s">
        <v>1000</v>
      </c>
      <c r="K181" s="322" t="s">
        <v>1249</v>
      </c>
      <c r="L181" s="322" t="s">
        <v>1250</v>
      </c>
      <c r="M181" s="322" t="s">
        <v>1251</v>
      </c>
      <c r="N181" s="333">
        <v>2</v>
      </c>
      <c r="O181" s="334">
        <v>42</v>
      </c>
      <c r="P181" s="322" t="s">
        <v>1245</v>
      </c>
    </row>
    <row r="182" spans="1:16" ht="13.5" hidden="1">
      <c r="A182">
        <v>202</v>
      </c>
      <c r="B182" s="319">
        <v>292</v>
      </c>
      <c r="C182" s="319"/>
      <c r="D182" s="319"/>
      <c r="E182" s="319"/>
      <c r="F182" s="319"/>
      <c r="G182" s="326"/>
      <c r="H182" s="332" t="s">
        <v>1000</v>
      </c>
      <c r="I182" s="321"/>
      <c r="J182" s="319" t="s">
        <v>1000</v>
      </c>
      <c r="K182" s="322" t="s">
        <v>1249</v>
      </c>
      <c r="L182" s="322" t="s">
        <v>1250</v>
      </c>
      <c r="M182" s="322" t="s">
        <v>1251</v>
      </c>
      <c r="N182" s="333">
        <v>2</v>
      </c>
      <c r="O182" s="334">
        <v>42</v>
      </c>
      <c r="P182" s="322" t="s">
        <v>1245</v>
      </c>
    </row>
    <row r="183" spans="1:16" ht="13.5" hidden="1">
      <c r="A183">
        <v>203</v>
      </c>
      <c r="B183" s="319">
        <v>293</v>
      </c>
      <c r="C183" s="319"/>
      <c r="D183" s="319"/>
      <c r="E183" s="319"/>
      <c r="F183" s="319"/>
      <c r="G183" s="326"/>
      <c r="H183" s="332" t="s">
        <v>1000</v>
      </c>
      <c r="I183" s="321"/>
      <c r="J183" s="319" t="s">
        <v>1000</v>
      </c>
      <c r="K183" s="322" t="s">
        <v>1249</v>
      </c>
      <c r="L183" s="322" t="s">
        <v>1250</v>
      </c>
      <c r="M183" s="322" t="s">
        <v>1251</v>
      </c>
      <c r="N183" s="333">
        <v>2</v>
      </c>
      <c r="O183" s="334">
        <v>42</v>
      </c>
      <c r="P183" s="322" t="s">
        <v>1245</v>
      </c>
    </row>
    <row r="184" spans="1:16" ht="13.5" hidden="1">
      <c r="A184">
        <v>204</v>
      </c>
      <c r="B184" s="319">
        <v>294</v>
      </c>
      <c r="C184" s="319"/>
      <c r="D184" s="319"/>
      <c r="E184" s="319"/>
      <c r="F184" s="319"/>
      <c r="G184" s="326"/>
      <c r="H184" s="332" t="s">
        <v>1000</v>
      </c>
      <c r="I184" s="321"/>
      <c r="J184" s="319" t="s">
        <v>1000</v>
      </c>
      <c r="K184" s="322" t="s">
        <v>1249</v>
      </c>
      <c r="L184" s="322" t="s">
        <v>1250</v>
      </c>
      <c r="M184" s="322" t="s">
        <v>1251</v>
      </c>
      <c r="N184" s="333">
        <v>2</v>
      </c>
      <c r="O184" s="334">
        <v>42</v>
      </c>
      <c r="P184" s="322" t="s">
        <v>1245</v>
      </c>
    </row>
    <row r="185" spans="1:16" ht="13.5" hidden="1">
      <c r="A185">
        <v>205</v>
      </c>
      <c r="B185" s="319">
        <v>317</v>
      </c>
      <c r="C185" s="319"/>
      <c r="D185" s="319"/>
      <c r="E185" s="319"/>
      <c r="F185" s="319"/>
      <c r="G185" s="320"/>
      <c r="H185" s="332" t="s">
        <v>1000</v>
      </c>
      <c r="I185" s="321"/>
      <c r="J185" s="319">
        <v>39</v>
      </c>
      <c r="K185" s="322" t="s">
        <v>1252</v>
      </c>
      <c r="L185" s="322" t="s">
        <v>1253</v>
      </c>
      <c r="M185" s="322" t="s">
        <v>1254</v>
      </c>
      <c r="N185" s="333">
        <v>2</v>
      </c>
      <c r="O185" s="334">
        <v>42</v>
      </c>
      <c r="P185" s="322" t="s">
        <v>1245</v>
      </c>
    </row>
    <row r="186" spans="1:16" ht="13.5" hidden="1">
      <c r="A186">
        <v>206</v>
      </c>
      <c r="B186" s="319">
        <v>318</v>
      </c>
      <c r="C186" s="319"/>
      <c r="D186" s="319"/>
      <c r="E186" s="319"/>
      <c r="F186" s="319"/>
      <c r="G186" s="320"/>
      <c r="H186" s="332" t="s">
        <v>1000</v>
      </c>
      <c r="I186" s="321"/>
      <c r="J186" s="319">
        <v>39</v>
      </c>
      <c r="K186" s="322" t="s">
        <v>1252</v>
      </c>
      <c r="L186" s="322" t="s">
        <v>1253</v>
      </c>
      <c r="M186" s="322" t="s">
        <v>1254</v>
      </c>
      <c r="N186" s="333">
        <v>2</v>
      </c>
      <c r="O186" s="334">
        <v>42</v>
      </c>
      <c r="P186" s="322" t="s">
        <v>1245</v>
      </c>
    </row>
    <row r="187" spans="1:16" ht="13.5" hidden="1">
      <c r="A187">
        <v>207</v>
      </c>
      <c r="B187" s="319">
        <v>402</v>
      </c>
      <c r="C187" s="319"/>
      <c r="D187" s="319"/>
      <c r="E187" s="319"/>
      <c r="F187" s="319"/>
      <c r="G187" s="320"/>
      <c r="H187" s="332" t="s">
        <v>1000</v>
      </c>
      <c r="I187" s="321"/>
      <c r="J187" s="319">
        <v>1</v>
      </c>
      <c r="K187" s="322" t="s">
        <v>1255</v>
      </c>
      <c r="L187" s="322" t="s">
        <v>1255</v>
      </c>
      <c r="M187" s="322"/>
      <c r="N187" s="333">
        <v>2</v>
      </c>
      <c r="O187" s="334">
        <v>42</v>
      </c>
      <c r="P187" s="322" t="s">
        <v>1245</v>
      </c>
    </row>
    <row r="188" spans="1:16" ht="13.5" hidden="1">
      <c r="A188">
        <v>208</v>
      </c>
      <c r="B188" s="319">
        <v>403</v>
      </c>
      <c r="C188" s="319"/>
      <c r="D188" s="319"/>
      <c r="E188" s="319"/>
      <c r="F188" s="319"/>
      <c r="G188" s="320"/>
      <c r="H188" s="332" t="s">
        <v>1000</v>
      </c>
      <c r="I188" s="321"/>
      <c r="J188" s="319">
        <v>1</v>
      </c>
      <c r="K188" s="322" t="s">
        <v>1255</v>
      </c>
      <c r="L188" s="322" t="s">
        <v>1255</v>
      </c>
      <c r="M188" s="322"/>
      <c r="N188" s="333">
        <v>2</v>
      </c>
      <c r="O188" s="334">
        <v>42</v>
      </c>
      <c r="P188" s="322" t="s">
        <v>1245</v>
      </c>
    </row>
    <row r="189" spans="1:16" ht="13.5" hidden="1">
      <c r="A189">
        <v>209</v>
      </c>
      <c r="B189" s="319">
        <v>404</v>
      </c>
      <c r="C189" s="319"/>
      <c r="D189" s="319"/>
      <c r="E189" s="319"/>
      <c r="F189" s="319"/>
      <c r="G189"/>
      <c r="H189" s="332" t="s">
        <v>1000</v>
      </c>
      <c r="I189" s="328"/>
      <c r="J189" s="319">
        <v>2</v>
      </c>
      <c r="K189" s="322" t="s">
        <v>1255</v>
      </c>
      <c r="L189" s="322" t="s">
        <v>1255</v>
      </c>
      <c r="M189" s="322"/>
      <c r="N189" s="333">
        <v>2</v>
      </c>
      <c r="O189" s="334">
        <v>42</v>
      </c>
      <c r="P189" s="322" t="s">
        <v>1245</v>
      </c>
    </row>
    <row r="190" spans="1:16" ht="13.5" hidden="1">
      <c r="A190">
        <v>210</v>
      </c>
      <c r="B190" s="319">
        <v>405</v>
      </c>
      <c r="C190" s="319"/>
      <c r="D190" s="319"/>
      <c r="E190" s="319"/>
      <c r="F190" s="319"/>
      <c r="G190"/>
      <c r="H190" s="332" t="s">
        <v>1000</v>
      </c>
      <c r="I190" s="328"/>
      <c r="J190" s="319">
        <v>2</v>
      </c>
      <c r="K190" s="322" t="s">
        <v>1255</v>
      </c>
      <c r="L190" s="322" t="s">
        <v>1255</v>
      </c>
      <c r="M190" s="322"/>
      <c r="N190" s="333">
        <v>2</v>
      </c>
      <c r="O190" s="334">
        <v>42</v>
      </c>
      <c r="P190" s="322" t="s">
        <v>1245</v>
      </c>
    </row>
    <row r="191" spans="1:16" ht="13.5" hidden="1">
      <c r="A191">
        <v>211</v>
      </c>
      <c r="B191" s="319"/>
      <c r="C191" s="319"/>
      <c r="D191" s="319"/>
      <c r="E191" s="319"/>
      <c r="F191" s="319"/>
      <c r="G191"/>
      <c r="H191" s="332" t="s">
        <v>1000</v>
      </c>
      <c r="I191" s="328"/>
      <c r="J191" s="319">
        <v>3</v>
      </c>
      <c r="K191" s="322" t="s">
        <v>1255</v>
      </c>
      <c r="L191" s="322" t="s">
        <v>1255</v>
      </c>
      <c r="M191" s="322"/>
      <c r="N191" s="333">
        <v>2</v>
      </c>
      <c r="O191" s="334">
        <v>42</v>
      </c>
      <c r="P191" s="322" t="s">
        <v>1245</v>
      </c>
    </row>
    <row r="192" spans="1:16" ht="13.5" hidden="1">
      <c r="A192">
        <v>212</v>
      </c>
      <c r="B192" s="319"/>
      <c r="C192" s="319"/>
      <c r="D192" s="319"/>
      <c r="E192" s="319"/>
      <c r="F192" s="319"/>
      <c r="G192"/>
      <c r="H192" s="332" t="s">
        <v>1000</v>
      </c>
      <c r="I192" s="328"/>
      <c r="J192" s="319">
        <v>3</v>
      </c>
      <c r="K192" s="322" t="s">
        <v>1255</v>
      </c>
      <c r="L192" s="322" t="s">
        <v>1255</v>
      </c>
      <c r="M192" s="322"/>
      <c r="N192" s="333">
        <v>2</v>
      </c>
      <c r="O192" s="334">
        <v>42</v>
      </c>
      <c r="P192" s="322" t="s">
        <v>1245</v>
      </c>
    </row>
    <row r="193" spans="1:16" ht="13.5" hidden="1">
      <c r="A193">
        <v>213</v>
      </c>
      <c r="B193" s="319"/>
      <c r="C193" s="319"/>
      <c r="D193" s="319"/>
      <c r="E193" s="319"/>
      <c r="F193" s="319"/>
      <c r="G193"/>
      <c r="H193" s="332" t="s">
        <v>1000</v>
      </c>
      <c r="I193" s="328"/>
      <c r="J193" s="319" t="s">
        <v>1000</v>
      </c>
      <c r="K193" s="322" t="s">
        <v>1255</v>
      </c>
      <c r="L193" s="322" t="s">
        <v>1255</v>
      </c>
      <c r="M193" s="322"/>
      <c r="N193" s="333">
        <v>2</v>
      </c>
      <c r="O193" s="334">
        <v>42</v>
      </c>
      <c r="P193" s="322" t="s">
        <v>1245</v>
      </c>
    </row>
    <row r="194" spans="1:16" ht="13.5" hidden="1">
      <c r="A194">
        <v>214</v>
      </c>
      <c r="B194" s="319"/>
      <c r="C194" s="319"/>
      <c r="D194" s="319"/>
      <c r="E194" s="319"/>
      <c r="F194" s="319"/>
      <c r="G194"/>
      <c r="H194" s="332" t="s">
        <v>1000</v>
      </c>
      <c r="I194" s="328"/>
      <c r="J194" s="319" t="s">
        <v>1000</v>
      </c>
      <c r="K194" s="322" t="s">
        <v>1255</v>
      </c>
      <c r="L194" s="322" t="s">
        <v>1255</v>
      </c>
      <c r="M194" s="322"/>
      <c r="N194" s="333">
        <v>2</v>
      </c>
      <c r="O194" s="334">
        <v>42</v>
      </c>
      <c r="P194" s="322" t="s">
        <v>1245</v>
      </c>
    </row>
    <row r="195" spans="1:16" ht="13.5" hidden="1">
      <c r="A195">
        <v>215</v>
      </c>
      <c r="B195" s="319"/>
      <c r="C195" s="319"/>
      <c r="D195" s="319"/>
      <c r="E195" s="319"/>
      <c r="F195" s="319"/>
      <c r="G195"/>
      <c r="H195" s="332">
        <v>43421</v>
      </c>
      <c r="I195" s="328">
        <v>43421</v>
      </c>
      <c r="J195" s="319">
        <v>81</v>
      </c>
      <c r="K195" s="322" t="s">
        <v>1256</v>
      </c>
      <c r="L195" s="322" t="s">
        <v>1257</v>
      </c>
      <c r="M195" s="322" t="s">
        <v>1258</v>
      </c>
      <c r="N195" s="333">
        <v>2</v>
      </c>
      <c r="O195" s="334">
        <v>42</v>
      </c>
      <c r="P195" s="322" t="s">
        <v>1245</v>
      </c>
    </row>
    <row r="196" spans="1:16" ht="13.5" hidden="1">
      <c r="A196">
        <v>216</v>
      </c>
      <c r="B196" s="319"/>
      <c r="C196" s="319"/>
      <c r="D196" s="319"/>
      <c r="E196" s="319"/>
      <c r="F196" s="319"/>
      <c r="G196"/>
      <c r="H196" s="332" t="s">
        <v>1000</v>
      </c>
      <c r="I196" s="328"/>
      <c r="J196" s="319" t="s">
        <v>1000</v>
      </c>
      <c r="K196" s="322"/>
      <c r="L196" s="322"/>
      <c r="M196" s="322"/>
      <c r="N196" s="333"/>
      <c r="O196" s="334"/>
      <c r="P196" s="322"/>
    </row>
    <row r="197" spans="1:16" ht="13.5" hidden="1">
      <c r="A197">
        <v>217</v>
      </c>
      <c r="B197" s="319">
        <v>72</v>
      </c>
      <c r="C197" s="319"/>
      <c r="D197" s="319">
        <v>18</v>
      </c>
      <c r="E197" s="319"/>
      <c r="F197" s="319"/>
      <c r="G197"/>
      <c r="H197" s="332" t="s">
        <v>1000</v>
      </c>
      <c r="I197" s="328"/>
      <c r="J197" s="319">
        <v>68</v>
      </c>
      <c r="K197" s="322" t="s">
        <v>1259</v>
      </c>
      <c r="L197" s="322" t="s">
        <v>1259</v>
      </c>
      <c r="M197" s="322"/>
      <c r="N197" s="333">
        <v>2</v>
      </c>
      <c r="O197" s="334">
        <v>43</v>
      </c>
      <c r="P197" s="322" t="s">
        <v>1260</v>
      </c>
    </row>
    <row r="198" spans="1:16" ht="13.5" hidden="1">
      <c r="A198">
        <v>218</v>
      </c>
      <c r="B198" s="319">
        <v>73</v>
      </c>
      <c r="C198" s="319"/>
      <c r="D198" s="319">
        <v>18</v>
      </c>
      <c r="E198" s="319"/>
      <c r="F198" s="319"/>
      <c r="G198"/>
      <c r="H198" s="332" t="s">
        <v>1000</v>
      </c>
      <c r="I198" s="321"/>
      <c r="J198" s="319">
        <v>68</v>
      </c>
      <c r="K198" s="322" t="s">
        <v>1259</v>
      </c>
      <c r="L198" s="322" t="s">
        <v>1259</v>
      </c>
      <c r="M198" s="322"/>
      <c r="N198" s="333">
        <v>2</v>
      </c>
      <c r="O198" s="334">
        <v>43</v>
      </c>
      <c r="P198" s="322" t="s">
        <v>1260</v>
      </c>
    </row>
    <row r="199" spans="1:16" ht="13.5" hidden="1">
      <c r="A199">
        <v>219</v>
      </c>
      <c r="B199" s="319">
        <v>69</v>
      </c>
      <c r="C199" s="319"/>
      <c r="D199" s="319">
        <v>18</v>
      </c>
      <c r="E199" s="319"/>
      <c r="F199" s="319"/>
      <c r="G199"/>
      <c r="H199" s="332" t="s">
        <v>1000</v>
      </c>
      <c r="I199" s="321"/>
      <c r="J199" s="319">
        <v>62</v>
      </c>
      <c r="K199" s="322" t="s">
        <v>1261</v>
      </c>
      <c r="L199" s="322" t="s">
        <v>1261</v>
      </c>
      <c r="M199" s="322"/>
      <c r="N199" s="333">
        <v>2</v>
      </c>
      <c r="O199" s="334">
        <v>43</v>
      </c>
      <c r="P199" s="322" t="s">
        <v>1260</v>
      </c>
    </row>
    <row r="200" spans="1:16" ht="13.5" hidden="1">
      <c r="A200">
        <v>221</v>
      </c>
      <c r="B200" s="319">
        <v>65</v>
      </c>
      <c r="C200" s="319"/>
      <c r="D200" s="319">
        <v>18</v>
      </c>
      <c r="E200" s="319"/>
      <c r="F200" s="319"/>
      <c r="G200" t="s">
        <v>1262</v>
      </c>
      <c r="H200" s="332" t="s">
        <v>1000</v>
      </c>
      <c r="I200" s="321"/>
      <c r="J200" s="319">
        <v>56</v>
      </c>
      <c r="K200" s="322" t="s">
        <v>1263</v>
      </c>
      <c r="L200" s="322" t="s">
        <v>1264</v>
      </c>
      <c r="M200" s="322"/>
      <c r="N200" s="333">
        <v>2</v>
      </c>
      <c r="O200" s="334">
        <v>43</v>
      </c>
      <c r="P200" s="322" t="s">
        <v>1260</v>
      </c>
    </row>
    <row r="201" spans="1:16" ht="13.5" hidden="1">
      <c r="A201">
        <v>222</v>
      </c>
      <c r="B201" s="319">
        <v>74</v>
      </c>
      <c r="C201" s="319"/>
      <c r="D201" s="319">
        <v>18</v>
      </c>
      <c r="E201" s="319"/>
      <c r="F201" s="319"/>
      <c r="G201" t="s">
        <v>1265</v>
      </c>
      <c r="H201" s="332" t="s">
        <v>1000</v>
      </c>
      <c r="I201" s="321"/>
      <c r="J201" s="319">
        <v>53</v>
      </c>
      <c r="K201" s="322" t="s">
        <v>1266</v>
      </c>
      <c r="L201" s="322" t="s">
        <v>1267</v>
      </c>
      <c r="M201" s="322"/>
      <c r="N201" s="333">
        <v>2</v>
      </c>
      <c r="O201" s="334">
        <v>43</v>
      </c>
      <c r="P201" s="322" t="s">
        <v>1260</v>
      </c>
    </row>
    <row r="202" spans="1:16" ht="13.5" hidden="1">
      <c r="A202">
        <v>225</v>
      </c>
      <c r="B202" s="319">
        <v>1</v>
      </c>
      <c r="C202" s="319"/>
      <c r="D202" s="319">
        <v>18</v>
      </c>
      <c r="E202" s="319"/>
      <c r="F202" s="319"/>
      <c r="G202" t="s">
        <v>1268</v>
      </c>
      <c r="H202" s="332">
        <v>43199</v>
      </c>
      <c r="I202" s="321">
        <v>43199</v>
      </c>
      <c r="J202" s="319">
        <v>82</v>
      </c>
      <c r="K202" s="322" t="s">
        <v>1269</v>
      </c>
      <c r="L202" s="322" t="s">
        <v>1270</v>
      </c>
      <c r="M202" s="322" t="s">
        <v>995</v>
      </c>
      <c r="N202" s="333">
        <v>2</v>
      </c>
      <c r="O202" s="334">
        <v>42</v>
      </c>
      <c r="P202" s="322" t="s">
        <v>1245</v>
      </c>
    </row>
    <row r="203" spans="1:16" ht="13.5" hidden="1">
      <c r="A203">
        <v>226</v>
      </c>
      <c r="B203" s="319">
        <v>2</v>
      </c>
      <c r="C203" s="319"/>
      <c r="D203" s="319">
        <v>18</v>
      </c>
      <c r="E203" s="319"/>
      <c r="F203" s="319"/>
      <c r="G203" t="s">
        <v>1268</v>
      </c>
      <c r="H203" s="332">
        <v>43200</v>
      </c>
      <c r="I203" s="321">
        <v>43200</v>
      </c>
      <c r="J203" s="319">
        <v>82</v>
      </c>
      <c r="K203" s="322" t="s">
        <v>1269</v>
      </c>
      <c r="L203" s="322" t="s">
        <v>1270</v>
      </c>
      <c r="M203" s="322" t="s">
        <v>995</v>
      </c>
      <c r="N203" s="333">
        <v>2</v>
      </c>
      <c r="O203" s="334">
        <v>42</v>
      </c>
      <c r="P203" s="322" t="s">
        <v>1245</v>
      </c>
    </row>
    <row r="204" spans="1:16" ht="13.5" hidden="1">
      <c r="A204">
        <v>227</v>
      </c>
      <c r="B204" s="319"/>
      <c r="C204" s="319"/>
      <c r="D204" s="319"/>
      <c r="E204" s="319"/>
      <c r="F204" s="319"/>
      <c r="G204"/>
      <c r="H204" s="332">
        <v>43436</v>
      </c>
      <c r="I204" s="321">
        <v>43436</v>
      </c>
      <c r="J204" s="319">
        <v>85</v>
      </c>
      <c r="K204" s="322" t="s">
        <v>1271</v>
      </c>
      <c r="L204" s="322" t="s">
        <v>1271</v>
      </c>
      <c r="M204" s="322" t="s">
        <v>1272</v>
      </c>
      <c r="N204" s="333">
        <v>2</v>
      </c>
      <c r="O204" s="334">
        <v>42</v>
      </c>
      <c r="P204" s="322" t="s">
        <v>1245</v>
      </c>
    </row>
    <row r="205" spans="1:16" ht="13.5" hidden="1">
      <c r="A205">
        <v>228</v>
      </c>
      <c r="B205" s="319">
        <v>53</v>
      </c>
      <c r="C205" s="319"/>
      <c r="D205" s="319">
        <v>18</v>
      </c>
      <c r="E205" s="319"/>
      <c r="F205" s="319"/>
      <c r="G205"/>
      <c r="H205" s="332">
        <v>43204</v>
      </c>
      <c r="I205" s="321">
        <v>43204</v>
      </c>
      <c r="J205" s="319">
        <v>1</v>
      </c>
      <c r="K205" s="322" t="s">
        <v>1666</v>
      </c>
      <c r="L205" s="322" t="s">
        <v>1667</v>
      </c>
      <c r="M205" s="322" t="s">
        <v>1028</v>
      </c>
      <c r="N205" s="333">
        <v>2</v>
      </c>
      <c r="O205" s="334">
        <v>43</v>
      </c>
      <c r="P205" s="322" t="s">
        <v>1260</v>
      </c>
    </row>
    <row r="206" spans="1:16" ht="13.5" hidden="1">
      <c r="A206">
        <v>229</v>
      </c>
      <c r="B206" s="319">
        <v>54</v>
      </c>
      <c r="C206" s="319"/>
      <c r="D206" s="319">
        <v>18</v>
      </c>
      <c r="E206" s="319"/>
      <c r="F206" s="319"/>
      <c r="G206"/>
      <c r="H206" s="332">
        <v>43246</v>
      </c>
      <c r="I206" s="321">
        <v>43246</v>
      </c>
      <c r="J206" s="319">
        <v>2</v>
      </c>
      <c r="K206" s="322" t="s">
        <v>1666</v>
      </c>
      <c r="L206" s="322" t="s">
        <v>1667</v>
      </c>
      <c r="M206" s="322" t="s">
        <v>1028</v>
      </c>
      <c r="N206" s="333">
        <v>2</v>
      </c>
      <c r="O206" s="334">
        <v>43</v>
      </c>
      <c r="P206" s="322" t="s">
        <v>1260</v>
      </c>
    </row>
    <row r="207" spans="1:16" ht="13.5" hidden="1">
      <c r="A207">
        <v>230</v>
      </c>
      <c r="B207" s="319">
        <v>55</v>
      </c>
      <c r="C207" s="319"/>
      <c r="D207" s="319">
        <v>18</v>
      </c>
      <c r="E207" s="319"/>
      <c r="F207" s="319"/>
      <c r="G207"/>
      <c r="H207" s="332">
        <v>43260</v>
      </c>
      <c r="I207" s="321">
        <v>43260</v>
      </c>
      <c r="J207" s="319">
        <v>3</v>
      </c>
      <c r="K207" s="322" t="s">
        <v>1666</v>
      </c>
      <c r="L207" s="322" t="s">
        <v>1667</v>
      </c>
      <c r="M207" s="322" t="s">
        <v>1028</v>
      </c>
      <c r="N207" s="333">
        <v>2</v>
      </c>
      <c r="O207" s="334">
        <v>43</v>
      </c>
      <c r="P207" s="322" t="s">
        <v>1260</v>
      </c>
    </row>
    <row r="208" spans="1:16" ht="13.5" hidden="1">
      <c r="A208">
        <v>231</v>
      </c>
      <c r="B208" s="319">
        <v>56</v>
      </c>
      <c r="C208" s="319"/>
      <c r="D208" s="319">
        <v>18</v>
      </c>
      <c r="E208" s="319"/>
      <c r="F208" s="319"/>
      <c r="G208"/>
      <c r="H208" s="332">
        <v>43309</v>
      </c>
      <c r="I208" s="321">
        <v>43309</v>
      </c>
      <c r="J208" s="319">
        <v>4</v>
      </c>
      <c r="K208" s="322" t="s">
        <v>1666</v>
      </c>
      <c r="L208" s="322" t="s">
        <v>1667</v>
      </c>
      <c r="M208" s="322" t="s">
        <v>1028</v>
      </c>
      <c r="N208" s="333">
        <v>2</v>
      </c>
      <c r="O208" s="334">
        <v>43</v>
      </c>
      <c r="P208" s="322" t="s">
        <v>1260</v>
      </c>
    </row>
    <row r="209" spans="1:16" ht="13.5" hidden="1">
      <c r="A209">
        <v>232</v>
      </c>
      <c r="B209" s="319">
        <v>57</v>
      </c>
      <c r="C209" s="319"/>
      <c r="D209" s="319">
        <v>18</v>
      </c>
      <c r="E209" s="319"/>
      <c r="F209" s="319"/>
      <c r="G209"/>
      <c r="H209" s="332">
        <v>43366</v>
      </c>
      <c r="I209" s="329">
        <v>43366</v>
      </c>
      <c r="J209">
        <v>5</v>
      </c>
      <c r="K209" s="322" t="s">
        <v>1666</v>
      </c>
      <c r="L209" s="322" t="s">
        <v>1667</v>
      </c>
      <c r="M209" s="249" t="s">
        <v>1028</v>
      </c>
      <c r="N209" s="249">
        <v>2</v>
      </c>
      <c r="O209" s="334">
        <v>43</v>
      </c>
      <c r="P209" s="322" t="s">
        <v>1260</v>
      </c>
    </row>
    <row r="210" spans="1:16" ht="13.5" hidden="1">
      <c r="A210">
        <v>233</v>
      </c>
      <c r="B210" s="319">
        <v>58</v>
      </c>
      <c r="C210" s="319"/>
      <c r="D210" s="319">
        <v>18</v>
      </c>
      <c r="E210" s="319"/>
      <c r="F210" s="319"/>
      <c r="G210"/>
      <c r="H210" s="332">
        <v>43428</v>
      </c>
      <c r="I210" s="329">
        <v>43428</v>
      </c>
      <c r="J210">
        <v>6</v>
      </c>
      <c r="K210" s="322" t="s">
        <v>1666</v>
      </c>
      <c r="L210" s="322" t="s">
        <v>1667</v>
      </c>
      <c r="M210" s="249" t="s">
        <v>1028</v>
      </c>
      <c r="N210" s="249">
        <v>2</v>
      </c>
      <c r="O210" s="334">
        <v>43</v>
      </c>
      <c r="P210" s="322" t="s">
        <v>1260</v>
      </c>
    </row>
    <row r="211" spans="1:16" ht="13.5" hidden="1">
      <c r="A211">
        <v>234</v>
      </c>
      <c r="B211" s="319"/>
      <c r="C211" s="319"/>
      <c r="D211" s="319"/>
      <c r="E211" s="319"/>
      <c r="F211" s="319"/>
      <c r="G211"/>
      <c r="H211" s="332">
        <v>43449</v>
      </c>
      <c r="I211" s="328">
        <v>43449</v>
      </c>
      <c r="J211">
        <v>7</v>
      </c>
      <c r="K211" s="322" t="s">
        <v>1666</v>
      </c>
      <c r="L211" s="322" t="s">
        <v>1667</v>
      </c>
      <c r="M211" s="249" t="s">
        <v>1028</v>
      </c>
      <c r="N211" s="249">
        <v>2</v>
      </c>
      <c r="O211" s="334">
        <v>43</v>
      </c>
      <c r="P211" s="322" t="s">
        <v>1260</v>
      </c>
    </row>
    <row r="212" spans="1:16" ht="13.5" hidden="1">
      <c r="A212">
        <v>240</v>
      </c>
      <c r="B212" s="319">
        <v>61</v>
      </c>
      <c r="C212" s="319"/>
      <c r="D212" s="319">
        <v>18</v>
      </c>
      <c r="E212" s="319"/>
      <c r="F212" s="319"/>
      <c r="G212"/>
      <c r="H212" s="332">
        <v>43367</v>
      </c>
      <c r="I212" s="328">
        <v>43367</v>
      </c>
      <c r="J212">
        <v>91</v>
      </c>
      <c r="K212" s="322" t="s">
        <v>1275</v>
      </c>
      <c r="L212" s="322" t="s">
        <v>1275</v>
      </c>
      <c r="M212" s="249" t="s">
        <v>1012</v>
      </c>
      <c r="N212" s="249">
        <v>2</v>
      </c>
      <c r="O212" s="334">
        <v>43</v>
      </c>
      <c r="P212" s="322" t="s">
        <v>1260</v>
      </c>
    </row>
    <row r="213" spans="1:16" ht="13.5" hidden="1">
      <c r="A213">
        <v>241</v>
      </c>
      <c r="B213" s="319">
        <v>38</v>
      </c>
      <c r="C213" s="319"/>
      <c r="D213" s="319">
        <v>18</v>
      </c>
      <c r="E213" s="319"/>
      <c r="F213" s="319"/>
      <c r="G213" t="s">
        <v>1276</v>
      </c>
      <c r="H213" s="332">
        <v>43331</v>
      </c>
      <c r="I213" s="328">
        <v>43331</v>
      </c>
      <c r="J213">
        <v>88</v>
      </c>
      <c r="K213" s="322" t="s">
        <v>1277</v>
      </c>
      <c r="L213" s="322" t="s">
        <v>1278</v>
      </c>
      <c r="M213" s="249" t="s">
        <v>995</v>
      </c>
      <c r="N213" s="249">
        <v>2</v>
      </c>
      <c r="O213" s="334">
        <v>43</v>
      </c>
      <c r="P213" s="322" t="s">
        <v>1260</v>
      </c>
    </row>
    <row r="214" spans="1:16" ht="13.5" hidden="1">
      <c r="A214">
        <v>242</v>
      </c>
      <c r="B214" s="319">
        <v>67</v>
      </c>
      <c r="C214" s="319"/>
      <c r="D214" s="319">
        <v>18</v>
      </c>
      <c r="E214" s="319"/>
      <c r="F214" s="319"/>
      <c r="G214"/>
      <c r="H214" s="332" t="s">
        <v>1000</v>
      </c>
      <c r="I214" s="328"/>
      <c r="J214">
        <v>67</v>
      </c>
      <c r="K214" s="322" t="s">
        <v>1279</v>
      </c>
      <c r="L214" s="322" t="s">
        <v>1280</v>
      </c>
      <c r="N214" s="249">
        <v>2</v>
      </c>
      <c r="O214" s="334">
        <v>43</v>
      </c>
      <c r="P214" s="322" t="s">
        <v>1260</v>
      </c>
    </row>
    <row r="215" spans="1:16" ht="13.5" hidden="1">
      <c r="A215">
        <v>243</v>
      </c>
      <c r="B215" s="319">
        <v>68</v>
      </c>
      <c r="C215" s="319"/>
      <c r="D215" s="319">
        <v>18</v>
      </c>
      <c r="E215" s="319"/>
      <c r="F215" s="319"/>
      <c r="G215"/>
      <c r="H215" s="332" t="s">
        <v>1000</v>
      </c>
      <c r="I215" s="328"/>
      <c r="J215">
        <v>83</v>
      </c>
      <c r="K215" s="322" t="s">
        <v>1281</v>
      </c>
      <c r="L215" s="322" t="s">
        <v>1282</v>
      </c>
      <c r="N215" s="249">
        <v>2</v>
      </c>
      <c r="O215" s="334">
        <v>43</v>
      </c>
      <c r="P215" s="322" t="s">
        <v>1260</v>
      </c>
    </row>
    <row r="216" spans="1:16" ht="13.5" hidden="1">
      <c r="A216">
        <v>249</v>
      </c>
      <c r="B216" s="319">
        <v>66</v>
      </c>
      <c r="C216" s="319"/>
      <c r="D216" s="319">
        <v>18</v>
      </c>
      <c r="E216" s="319"/>
      <c r="F216" s="319"/>
      <c r="G216"/>
      <c r="H216" s="332" t="s">
        <v>1000</v>
      </c>
      <c r="I216" s="328"/>
      <c r="K216" s="322" t="s">
        <v>1283</v>
      </c>
      <c r="L216" s="322" t="s">
        <v>1284</v>
      </c>
      <c r="N216" s="249">
        <v>3</v>
      </c>
      <c r="O216" s="334">
        <v>53</v>
      </c>
      <c r="P216" s="322" t="s">
        <v>1285</v>
      </c>
    </row>
    <row r="217" spans="1:16" ht="13.5" hidden="1">
      <c r="A217">
        <v>251</v>
      </c>
      <c r="B217" s="319">
        <v>63</v>
      </c>
      <c r="C217" s="319">
        <v>18500176</v>
      </c>
      <c r="D217" s="319">
        <v>18</v>
      </c>
      <c r="E217" s="319"/>
      <c r="F217" s="319"/>
      <c r="G217" t="s">
        <v>1139</v>
      </c>
      <c r="H217" s="332">
        <v>43281</v>
      </c>
      <c r="I217" s="328">
        <v>43281</v>
      </c>
      <c r="J217">
        <v>64</v>
      </c>
      <c r="K217" s="322" t="s">
        <v>1140</v>
      </c>
      <c r="L217" s="322" t="s">
        <v>1141</v>
      </c>
      <c r="M217" s="249" t="s">
        <v>997</v>
      </c>
      <c r="N217" s="249">
        <v>5</v>
      </c>
      <c r="O217" s="334">
        <v>56</v>
      </c>
      <c r="P217" s="322" t="s">
        <v>1142</v>
      </c>
    </row>
    <row r="218" spans="1:16" ht="13.5" hidden="1">
      <c r="A218">
        <v>252</v>
      </c>
      <c r="B218" s="319">
        <v>64</v>
      </c>
      <c r="C218" s="319">
        <v>18500176</v>
      </c>
      <c r="D218" s="319">
        <v>18</v>
      </c>
      <c r="E218" s="319"/>
      <c r="F218" s="319"/>
      <c r="G218" t="s">
        <v>1139</v>
      </c>
      <c r="H218" s="332">
        <v>43282</v>
      </c>
      <c r="I218" s="328">
        <v>43282</v>
      </c>
      <c r="J218">
        <v>64</v>
      </c>
      <c r="K218" s="322" t="s">
        <v>1140</v>
      </c>
      <c r="L218" s="322" t="s">
        <v>1141</v>
      </c>
      <c r="M218" s="249" t="s">
        <v>997</v>
      </c>
      <c r="N218" s="249">
        <v>5</v>
      </c>
      <c r="O218" s="334">
        <v>56</v>
      </c>
      <c r="P218" s="322" t="s">
        <v>1142</v>
      </c>
    </row>
    <row r="219" spans="1:16" ht="13.5" hidden="1">
      <c r="A219">
        <v>256</v>
      </c>
      <c r="B219" s="319">
        <v>180</v>
      </c>
      <c r="C219" s="319"/>
      <c r="D219" s="319"/>
      <c r="E219" s="319"/>
      <c r="F219" s="319"/>
      <c r="G219"/>
      <c r="H219" s="332" t="s">
        <v>1000</v>
      </c>
      <c r="I219" s="328"/>
      <c r="J219" s="319" t="s">
        <v>1000</v>
      </c>
      <c r="K219" s="322" t="s">
        <v>1286</v>
      </c>
      <c r="L219" s="322" t="s">
        <v>1287</v>
      </c>
      <c r="M219" s="322" t="s">
        <v>1288</v>
      </c>
      <c r="N219" s="333">
        <v>1</v>
      </c>
      <c r="O219" s="334">
        <v>128</v>
      </c>
      <c r="P219" s="322" t="s">
        <v>1289</v>
      </c>
    </row>
    <row r="220" spans="1:16" ht="13.5" hidden="1">
      <c r="A220">
        <v>257</v>
      </c>
      <c r="B220" s="319">
        <v>181</v>
      </c>
      <c r="C220" s="319"/>
      <c r="D220" s="319"/>
      <c r="E220" s="319"/>
      <c r="F220" s="319"/>
      <c r="G220"/>
      <c r="H220" s="332" t="s">
        <v>1000</v>
      </c>
      <c r="I220" s="328"/>
      <c r="K220" s="322" t="s">
        <v>1286</v>
      </c>
      <c r="L220" s="322" t="s">
        <v>1287</v>
      </c>
      <c r="M220" s="249" t="s">
        <v>1288</v>
      </c>
      <c r="N220" s="249">
        <v>1</v>
      </c>
      <c r="O220" s="334">
        <v>128</v>
      </c>
      <c r="P220" s="322" t="s">
        <v>1289</v>
      </c>
    </row>
    <row r="221" spans="1:16" ht="13.5" hidden="1">
      <c r="A221">
        <v>258</v>
      </c>
      <c r="B221" s="319">
        <v>183</v>
      </c>
      <c r="C221" s="319"/>
      <c r="D221" s="319"/>
      <c r="E221" s="319"/>
      <c r="F221" s="319"/>
      <c r="G221" s="320"/>
      <c r="H221" s="332" t="s">
        <v>1000</v>
      </c>
      <c r="I221" s="327"/>
      <c r="J221" s="319" t="s">
        <v>1000</v>
      </c>
      <c r="K221" s="322" t="s">
        <v>1290</v>
      </c>
      <c r="L221" s="322" t="s">
        <v>1291</v>
      </c>
      <c r="M221" s="322" t="s">
        <v>1292</v>
      </c>
      <c r="N221" s="333">
        <v>1</v>
      </c>
      <c r="O221" s="334">
        <v>31</v>
      </c>
      <c r="P221" s="322" t="s">
        <v>1293</v>
      </c>
    </row>
    <row r="222" spans="1:16" ht="13.5" hidden="1">
      <c r="A222">
        <v>259</v>
      </c>
      <c r="B222" s="319">
        <v>201</v>
      </c>
      <c r="C222" s="319"/>
      <c r="D222" s="319"/>
      <c r="E222" s="319"/>
      <c r="F222" s="319"/>
      <c r="G222" s="320"/>
      <c r="H222" s="332" t="s">
        <v>1000</v>
      </c>
      <c r="I222" s="327"/>
      <c r="J222" s="319">
        <v>21</v>
      </c>
      <c r="K222" s="322" t="s">
        <v>1294</v>
      </c>
      <c r="L222" s="322" t="s">
        <v>1295</v>
      </c>
      <c r="M222" s="322"/>
      <c r="N222" s="333">
        <v>6</v>
      </c>
      <c r="O222" s="334">
        <v>33</v>
      </c>
      <c r="P222" s="322" t="s">
        <v>1095</v>
      </c>
    </row>
    <row r="223" spans="1:16" ht="13.5" hidden="1">
      <c r="A223">
        <v>260</v>
      </c>
      <c r="B223" s="319">
        <v>202</v>
      </c>
      <c r="C223" s="319"/>
      <c r="D223" s="319"/>
      <c r="E223" s="319"/>
      <c r="F223" s="319"/>
      <c r="G223"/>
      <c r="H223" s="332" t="s">
        <v>1000</v>
      </c>
      <c r="I223" s="327"/>
      <c r="J223" s="319" t="s">
        <v>1000</v>
      </c>
      <c r="K223" s="322"/>
      <c r="L223" s="322"/>
      <c r="M223" s="322"/>
      <c r="N223" s="333"/>
      <c r="O223" s="334"/>
      <c r="P223" s="322" t="s">
        <v>1000</v>
      </c>
    </row>
    <row r="224" spans="1:16" ht="13.5" hidden="1">
      <c r="A224">
        <v>261</v>
      </c>
      <c r="B224" s="319">
        <v>203</v>
      </c>
      <c r="C224" s="319"/>
      <c r="D224" s="319"/>
      <c r="E224" s="319"/>
      <c r="F224" s="319"/>
      <c r="G224"/>
      <c r="H224" s="332" t="s">
        <v>1000</v>
      </c>
      <c r="I224" s="327"/>
      <c r="J224" s="319">
        <v>66</v>
      </c>
      <c r="K224" s="322" t="s">
        <v>1296</v>
      </c>
      <c r="L224" s="322" t="s">
        <v>1296</v>
      </c>
      <c r="M224" s="322" t="s">
        <v>1246</v>
      </c>
      <c r="N224" s="333">
        <v>1</v>
      </c>
      <c r="O224" s="334">
        <v>36</v>
      </c>
      <c r="P224" s="322" t="s">
        <v>1296</v>
      </c>
    </row>
    <row r="225" spans="1:16" ht="13.5" hidden="1">
      <c r="A225">
        <v>262</v>
      </c>
      <c r="B225" s="319">
        <v>204</v>
      </c>
      <c r="C225" s="319"/>
      <c r="D225" s="319"/>
      <c r="E225" s="319"/>
      <c r="F225" s="319"/>
      <c r="G225" s="320"/>
      <c r="H225" s="332" t="s">
        <v>1000</v>
      </c>
      <c r="I225" s="321"/>
      <c r="J225" s="319">
        <v>66</v>
      </c>
      <c r="K225" s="322" t="s">
        <v>1296</v>
      </c>
      <c r="L225" s="322" t="s">
        <v>1296</v>
      </c>
      <c r="M225" s="322" t="s">
        <v>1246</v>
      </c>
      <c r="N225" s="333">
        <v>1</v>
      </c>
      <c r="O225" s="334">
        <v>36</v>
      </c>
      <c r="P225" s="322" t="s">
        <v>1296</v>
      </c>
    </row>
    <row r="226" spans="1:16" ht="13.5" hidden="1">
      <c r="A226">
        <v>263</v>
      </c>
      <c r="B226" s="319">
        <v>205</v>
      </c>
      <c r="C226" s="319"/>
      <c r="D226" s="319"/>
      <c r="E226" s="319"/>
      <c r="F226" s="319"/>
      <c r="G226" s="320"/>
      <c r="H226" s="332" t="s">
        <v>1000</v>
      </c>
      <c r="I226" s="329"/>
      <c r="J226">
        <v>66</v>
      </c>
      <c r="K226" s="249" t="s">
        <v>1296</v>
      </c>
      <c r="L226" s="249" t="s">
        <v>1296</v>
      </c>
      <c r="M226" s="249" t="s">
        <v>1246</v>
      </c>
      <c r="N226" s="249">
        <v>1</v>
      </c>
      <c r="O226" s="334">
        <v>36</v>
      </c>
      <c r="P226" s="322" t="s">
        <v>1296</v>
      </c>
    </row>
    <row r="227" spans="1:16" ht="13.5" hidden="1">
      <c r="A227">
        <v>264</v>
      </c>
      <c r="B227" s="319">
        <v>206</v>
      </c>
      <c r="C227" s="319"/>
      <c r="D227" s="319"/>
      <c r="E227" s="319"/>
      <c r="F227" s="319"/>
      <c r="G227"/>
      <c r="H227" s="332" t="s">
        <v>1000</v>
      </c>
      <c r="I227" s="327"/>
      <c r="J227" s="319" t="s">
        <v>1000</v>
      </c>
      <c r="K227" s="322" t="s">
        <v>1297</v>
      </c>
      <c r="L227" s="322" t="s">
        <v>1298</v>
      </c>
      <c r="M227" s="322" t="s">
        <v>1299</v>
      </c>
      <c r="N227" s="333">
        <v>1</v>
      </c>
      <c r="O227" s="334">
        <v>33</v>
      </c>
      <c r="P227" s="322" t="s">
        <v>1095</v>
      </c>
    </row>
    <row r="228" spans="1:16" ht="13.5" hidden="1">
      <c r="A228">
        <v>265</v>
      </c>
      <c r="B228">
        <v>207</v>
      </c>
      <c r="C228"/>
      <c r="F228"/>
      <c r="G228"/>
      <c r="H228" s="331" t="s">
        <v>1000</v>
      </c>
      <c r="I228" s="327"/>
      <c r="J228">
        <v>101</v>
      </c>
      <c r="K228" s="249" t="s">
        <v>1300</v>
      </c>
      <c r="L228" s="322" t="s">
        <v>1301</v>
      </c>
      <c r="M228" s="322" t="s">
        <v>1288</v>
      </c>
      <c r="N228" s="333">
        <v>1</v>
      </c>
      <c r="O228" s="334">
        <v>31</v>
      </c>
      <c r="P228" s="322" t="s">
        <v>1293</v>
      </c>
    </row>
    <row r="229" spans="1:16" ht="13.5" hidden="1">
      <c r="A229">
        <v>266</v>
      </c>
      <c r="B229" s="319">
        <v>208</v>
      </c>
      <c r="C229" s="319"/>
      <c r="D229" s="319"/>
      <c r="E229" s="319"/>
      <c r="F229" s="319"/>
      <c r="G229" s="320"/>
      <c r="H229" s="332" t="s">
        <v>1000</v>
      </c>
      <c r="I229" s="321"/>
      <c r="J229" s="319">
        <v>101</v>
      </c>
      <c r="K229" s="322" t="s">
        <v>1302</v>
      </c>
      <c r="L229" s="322" t="s">
        <v>1303</v>
      </c>
      <c r="M229" s="322" t="s">
        <v>1304</v>
      </c>
      <c r="N229" s="333">
        <v>1</v>
      </c>
      <c r="O229" s="334">
        <v>31</v>
      </c>
      <c r="P229" s="322" t="s">
        <v>1293</v>
      </c>
    </row>
    <row r="230" spans="1:16" ht="13.5" hidden="1">
      <c r="A230">
        <v>267</v>
      </c>
      <c r="B230" s="319">
        <v>209</v>
      </c>
      <c r="C230" s="319"/>
      <c r="D230" s="319"/>
      <c r="E230" s="319"/>
      <c r="F230" s="319"/>
      <c r="G230" s="320"/>
      <c r="H230" s="332" t="s">
        <v>1000</v>
      </c>
      <c r="I230" s="321"/>
      <c r="J230" s="319" t="s">
        <v>1000</v>
      </c>
      <c r="K230" s="322" t="s">
        <v>1305</v>
      </c>
      <c r="L230" s="322" t="s">
        <v>1306</v>
      </c>
      <c r="M230" s="322" t="s">
        <v>1307</v>
      </c>
      <c r="N230" s="333">
        <v>1</v>
      </c>
      <c r="O230" s="334">
        <v>31</v>
      </c>
      <c r="P230" s="322" t="s">
        <v>1293</v>
      </c>
    </row>
    <row r="231" spans="1:16" ht="13.5" hidden="1">
      <c r="A231">
        <v>268</v>
      </c>
      <c r="B231">
        <v>210</v>
      </c>
      <c r="C231"/>
      <c r="F231"/>
      <c r="G231"/>
      <c r="H231" s="332" t="s">
        <v>1000</v>
      </c>
      <c r="I231" s="328"/>
      <c r="J231" s="319" t="s">
        <v>1000</v>
      </c>
      <c r="K231" s="322" t="s">
        <v>1305</v>
      </c>
      <c r="L231" s="322" t="s">
        <v>1306</v>
      </c>
      <c r="M231" s="322" t="s">
        <v>1307</v>
      </c>
      <c r="N231" s="333">
        <v>1</v>
      </c>
      <c r="O231" s="334">
        <v>31</v>
      </c>
      <c r="P231" s="322" t="s">
        <v>1293</v>
      </c>
    </row>
    <row r="232" spans="1:16" ht="13.5" hidden="1">
      <c r="A232">
        <v>269</v>
      </c>
      <c r="B232" s="319">
        <v>211</v>
      </c>
      <c r="C232" s="319"/>
      <c r="D232" s="319"/>
      <c r="E232" s="319"/>
      <c r="F232" s="319"/>
      <c r="G232"/>
      <c r="H232" s="332" t="s">
        <v>1000</v>
      </c>
      <c r="I232" s="328"/>
      <c r="K232" s="322"/>
      <c r="L232" s="322"/>
      <c r="N232" s="333"/>
      <c r="O232" s="334"/>
      <c r="P232" s="322" t="s">
        <v>1000</v>
      </c>
    </row>
    <row r="233" spans="1:16" ht="13.5" hidden="1">
      <c r="A233">
        <v>270</v>
      </c>
      <c r="B233" s="319">
        <v>212</v>
      </c>
      <c r="C233" s="319"/>
      <c r="D233" s="319"/>
      <c r="E233" s="319"/>
      <c r="F233" s="319"/>
      <c r="G233"/>
      <c r="H233" s="332" t="s">
        <v>1000</v>
      </c>
      <c r="I233" s="328"/>
      <c r="K233" s="322" t="s">
        <v>1308</v>
      </c>
      <c r="L233" s="322" t="s">
        <v>1308</v>
      </c>
      <c r="M233" s="249" t="s">
        <v>1309</v>
      </c>
      <c r="N233" s="333">
        <v>1</v>
      </c>
      <c r="O233" s="334">
        <v>134</v>
      </c>
      <c r="P233" s="322" t="s">
        <v>1310</v>
      </c>
    </row>
    <row r="234" spans="1:16" ht="13.5" hidden="1">
      <c r="A234">
        <v>271</v>
      </c>
      <c r="B234" s="319">
        <v>213</v>
      </c>
      <c r="C234" s="319"/>
      <c r="D234" s="319"/>
      <c r="E234" s="319"/>
      <c r="F234" s="319"/>
      <c r="G234"/>
      <c r="H234" s="332" t="s">
        <v>1000</v>
      </c>
      <c r="I234" s="328"/>
      <c r="K234" s="322" t="s">
        <v>1311</v>
      </c>
      <c r="L234" s="322" t="s">
        <v>1311</v>
      </c>
      <c r="M234" s="249" t="s">
        <v>1312</v>
      </c>
      <c r="N234" s="333">
        <v>1</v>
      </c>
      <c r="O234" s="334">
        <v>121</v>
      </c>
      <c r="P234" s="322" t="s">
        <v>1313</v>
      </c>
    </row>
    <row r="235" spans="1:16" ht="13.5" hidden="1">
      <c r="A235">
        <v>272</v>
      </c>
      <c r="B235" s="319">
        <v>214</v>
      </c>
      <c r="C235" s="319"/>
      <c r="D235" s="319"/>
      <c r="E235" s="319"/>
      <c r="F235" s="319"/>
      <c r="G235"/>
      <c r="H235" s="332" t="s">
        <v>1000</v>
      </c>
      <c r="I235" s="328"/>
      <c r="K235" s="322" t="s">
        <v>1314</v>
      </c>
      <c r="L235" s="322" t="s">
        <v>1314</v>
      </c>
      <c r="M235" s="249" t="s">
        <v>1315</v>
      </c>
      <c r="N235" s="333">
        <v>1</v>
      </c>
      <c r="O235" s="334">
        <v>108</v>
      </c>
      <c r="P235" s="322" t="s">
        <v>1316</v>
      </c>
    </row>
    <row r="236" spans="1:16" ht="13.5" hidden="1">
      <c r="A236">
        <v>274</v>
      </c>
      <c r="B236" s="319">
        <v>216</v>
      </c>
      <c r="C236" s="319"/>
      <c r="D236" s="319"/>
      <c r="E236" s="319"/>
      <c r="F236" s="319"/>
      <c r="G236"/>
      <c r="H236" s="332" t="s">
        <v>1000</v>
      </c>
      <c r="I236" s="328"/>
      <c r="K236" s="322" t="s">
        <v>1317</v>
      </c>
      <c r="L236" s="322" t="s">
        <v>1318</v>
      </c>
      <c r="M236" s="249" t="s">
        <v>1246</v>
      </c>
      <c r="N236" s="333">
        <v>1</v>
      </c>
      <c r="O236" s="334">
        <v>200</v>
      </c>
      <c r="P236" s="322" t="s">
        <v>1319</v>
      </c>
    </row>
    <row r="237" spans="1:16" ht="13.5" hidden="1">
      <c r="A237">
        <v>275</v>
      </c>
      <c r="B237" s="319">
        <v>217</v>
      </c>
      <c r="C237" s="319"/>
      <c r="D237" s="319"/>
      <c r="E237" s="319"/>
      <c r="F237" s="319"/>
      <c r="G237"/>
      <c r="H237" s="332" t="s">
        <v>1000</v>
      </c>
      <c r="I237" s="328"/>
      <c r="J237">
        <v>62</v>
      </c>
      <c r="K237" s="322" t="s">
        <v>1320</v>
      </c>
      <c r="L237" s="322" t="s">
        <v>1320</v>
      </c>
      <c r="N237" s="333">
        <v>1</v>
      </c>
      <c r="O237" s="334">
        <v>37</v>
      </c>
      <c r="P237" s="322" t="s">
        <v>1320</v>
      </c>
    </row>
    <row r="238" spans="1:16" ht="13.5" hidden="1">
      <c r="A238">
        <v>276</v>
      </c>
      <c r="B238" s="319">
        <v>218</v>
      </c>
      <c r="C238" s="319"/>
      <c r="D238" s="319"/>
      <c r="E238" s="319"/>
      <c r="F238" s="319"/>
      <c r="G238"/>
      <c r="H238" s="332" t="s">
        <v>1000</v>
      </c>
      <c r="I238" s="328"/>
      <c r="J238">
        <v>62</v>
      </c>
      <c r="K238" s="322" t="s">
        <v>1320</v>
      </c>
      <c r="L238" s="322" t="s">
        <v>1320</v>
      </c>
      <c r="N238" s="333">
        <v>1</v>
      </c>
      <c r="O238" s="334">
        <v>37</v>
      </c>
      <c r="P238" s="322" t="s">
        <v>1320</v>
      </c>
    </row>
    <row r="239" spans="1:16" ht="13.5" hidden="1">
      <c r="A239">
        <v>277</v>
      </c>
      <c r="B239" s="319">
        <v>219</v>
      </c>
      <c r="C239" s="319"/>
      <c r="D239" s="319"/>
      <c r="E239" s="319"/>
      <c r="F239" s="319"/>
      <c r="G239"/>
      <c r="H239" s="332" t="s">
        <v>1000</v>
      </c>
      <c r="I239" s="328"/>
      <c r="J239">
        <v>62</v>
      </c>
      <c r="K239" s="322" t="s">
        <v>1320</v>
      </c>
      <c r="L239" s="322" t="s">
        <v>1320</v>
      </c>
      <c r="N239" s="333">
        <v>1</v>
      </c>
      <c r="O239" s="334">
        <v>37</v>
      </c>
      <c r="P239" s="322" t="s">
        <v>1320</v>
      </c>
    </row>
    <row r="240" spans="1:16" ht="13.5" hidden="1">
      <c r="A240">
        <v>278</v>
      </c>
      <c r="B240" s="319">
        <v>220</v>
      </c>
      <c r="C240" s="319"/>
      <c r="D240" s="319"/>
      <c r="E240" s="319"/>
      <c r="F240" s="319"/>
      <c r="G240"/>
      <c r="H240" s="332" t="s">
        <v>1000</v>
      </c>
      <c r="I240" s="328"/>
      <c r="K240" s="322"/>
      <c r="L240" s="322"/>
      <c r="N240" s="333"/>
      <c r="O240" s="334"/>
      <c r="P240" s="322" t="s">
        <v>1000</v>
      </c>
    </row>
    <row r="241" spans="1:16" ht="13.5" hidden="1">
      <c r="A241">
        <v>279</v>
      </c>
      <c r="B241" s="319"/>
      <c r="C241" s="319"/>
      <c r="D241" s="319"/>
      <c r="E241" s="319"/>
      <c r="F241" s="319"/>
      <c r="G241"/>
      <c r="H241" s="332">
        <v>43534</v>
      </c>
      <c r="I241" s="328">
        <v>43535</v>
      </c>
      <c r="J241">
        <v>30</v>
      </c>
      <c r="K241" s="322" t="s">
        <v>1322</v>
      </c>
      <c r="L241" s="322" t="s">
        <v>1323</v>
      </c>
      <c r="M241" s="249" t="s">
        <v>995</v>
      </c>
      <c r="N241" s="333">
        <v>1</v>
      </c>
      <c r="O241" s="334">
        <v>33</v>
      </c>
      <c r="P241" s="322" t="s">
        <v>1095</v>
      </c>
    </row>
    <row r="242" spans="1:16" ht="13.5" hidden="1">
      <c r="A242">
        <v>280</v>
      </c>
      <c r="B242" s="319"/>
      <c r="C242" s="319"/>
      <c r="D242" s="319"/>
      <c r="E242" s="319"/>
      <c r="F242" s="319"/>
      <c r="G242"/>
      <c r="H242" s="332" t="s">
        <v>1000</v>
      </c>
      <c r="I242" s="328"/>
      <c r="K242" s="322"/>
      <c r="L242" s="322"/>
      <c r="N242" s="333"/>
      <c r="O242" s="334"/>
      <c r="P242" s="322"/>
    </row>
    <row r="243" spans="1:16" ht="13.5" hidden="1">
      <c r="A243">
        <v>281</v>
      </c>
      <c r="B243" s="319"/>
      <c r="C243" s="319"/>
      <c r="D243" s="319"/>
      <c r="E243" s="319"/>
      <c r="F243" s="319"/>
      <c r="G243"/>
      <c r="H243" s="332" t="s">
        <v>1000</v>
      </c>
      <c r="I243" s="328"/>
      <c r="K243" s="322"/>
      <c r="L243" s="322"/>
      <c r="N243" s="333"/>
      <c r="O243" s="334"/>
      <c r="P243" s="322"/>
    </row>
    <row r="244" spans="1:16" ht="13.5" hidden="1">
      <c r="A244">
        <v>282</v>
      </c>
      <c r="B244" s="319"/>
      <c r="C244" s="319"/>
      <c r="D244" s="319"/>
      <c r="E244" s="319"/>
      <c r="F244" s="319"/>
      <c r="G244"/>
      <c r="H244" s="332" t="s">
        <v>1000</v>
      </c>
      <c r="I244" s="321"/>
      <c r="J244" s="319" t="s">
        <v>1000</v>
      </c>
      <c r="K244" s="322"/>
      <c r="L244" s="322"/>
      <c r="M244" s="322"/>
      <c r="N244" s="333"/>
      <c r="O244" s="334"/>
      <c r="P244" s="322"/>
    </row>
    <row r="245" spans="1:16" ht="13.5" hidden="1">
      <c r="A245">
        <v>283</v>
      </c>
      <c r="B245" s="319">
        <v>225</v>
      </c>
      <c r="C245" s="319"/>
      <c r="D245" s="319"/>
      <c r="E245" s="319"/>
      <c r="F245" s="319"/>
      <c r="G245" s="320"/>
      <c r="H245" s="332" t="s">
        <v>1000</v>
      </c>
      <c r="I245" s="321"/>
      <c r="J245" s="319" t="s">
        <v>1000</v>
      </c>
      <c r="K245" s="322"/>
      <c r="L245" s="322"/>
      <c r="M245" s="322"/>
      <c r="N245" s="333"/>
      <c r="O245" s="334"/>
      <c r="P245" s="322" t="s">
        <v>1000</v>
      </c>
    </row>
    <row r="246" spans="1:16" ht="13.5" hidden="1">
      <c r="A246">
        <v>284</v>
      </c>
      <c r="B246" s="319">
        <v>226</v>
      </c>
      <c r="C246" s="319"/>
      <c r="D246" s="319"/>
      <c r="E246" s="319"/>
      <c r="F246" s="319"/>
      <c r="G246"/>
      <c r="H246" s="332" t="s">
        <v>1000</v>
      </c>
      <c r="I246" s="321"/>
      <c r="J246" s="319">
        <v>71</v>
      </c>
      <c r="K246" s="322" t="s">
        <v>1324</v>
      </c>
      <c r="L246" s="322" t="s">
        <v>1324</v>
      </c>
      <c r="M246" s="322" t="s">
        <v>1325</v>
      </c>
      <c r="N246" s="333">
        <v>1</v>
      </c>
      <c r="O246" s="334">
        <v>132</v>
      </c>
      <c r="P246" s="322" t="s">
        <v>1326</v>
      </c>
    </row>
    <row r="247" spans="1:16" ht="13.5" hidden="1">
      <c r="A247">
        <v>285</v>
      </c>
      <c r="B247" s="319">
        <v>227</v>
      </c>
      <c r="C247" s="319"/>
      <c r="D247" s="319"/>
      <c r="E247" s="319"/>
      <c r="F247" s="319"/>
      <c r="G247"/>
      <c r="H247" s="332" t="s">
        <v>1000</v>
      </c>
      <c r="I247" s="321"/>
      <c r="J247" s="319">
        <v>71</v>
      </c>
      <c r="K247" s="322" t="s">
        <v>1324</v>
      </c>
      <c r="L247" s="322" t="s">
        <v>1324</v>
      </c>
      <c r="M247" s="322" t="s">
        <v>1325</v>
      </c>
      <c r="N247" s="333">
        <v>1</v>
      </c>
      <c r="O247" s="334">
        <v>132</v>
      </c>
      <c r="P247" s="322" t="s">
        <v>1326</v>
      </c>
    </row>
    <row r="248" spans="1:16" ht="13.5" hidden="1">
      <c r="A248">
        <v>286</v>
      </c>
      <c r="B248">
        <v>228</v>
      </c>
      <c r="C248"/>
      <c r="F248"/>
      <c r="G248"/>
      <c r="H248" s="331" t="s">
        <v>1000</v>
      </c>
      <c r="I248" s="328"/>
      <c r="O248" s="334"/>
      <c r="P248" s="249" t="s">
        <v>1000</v>
      </c>
    </row>
    <row r="249" spans="1:16" ht="13.5" hidden="1">
      <c r="A249">
        <v>287</v>
      </c>
      <c r="B249">
        <v>229</v>
      </c>
      <c r="C249"/>
      <c r="F249"/>
      <c r="G249"/>
      <c r="H249" s="331" t="s">
        <v>1000</v>
      </c>
      <c r="I249" s="328"/>
      <c r="J249">
        <v>57</v>
      </c>
      <c r="K249" s="249" t="s">
        <v>1327</v>
      </c>
      <c r="L249" s="249" t="s">
        <v>1328</v>
      </c>
      <c r="M249" s="249" t="s">
        <v>1329</v>
      </c>
      <c r="N249" s="249">
        <v>1</v>
      </c>
      <c r="O249" s="334">
        <v>36</v>
      </c>
      <c r="P249" s="249" t="s">
        <v>1296</v>
      </c>
    </row>
    <row r="250" spans="1:16" ht="13.5" hidden="1">
      <c r="A250">
        <v>288</v>
      </c>
      <c r="B250">
        <v>230</v>
      </c>
      <c r="C250"/>
      <c r="F250"/>
      <c r="G250"/>
      <c r="H250" s="331">
        <v>43266</v>
      </c>
      <c r="I250" s="328">
        <v>43266</v>
      </c>
      <c r="J250">
        <v>71</v>
      </c>
      <c r="K250" s="249" t="s">
        <v>1330</v>
      </c>
      <c r="L250" s="249" t="s">
        <v>1330</v>
      </c>
      <c r="N250" s="249">
        <v>3</v>
      </c>
      <c r="O250" s="334">
        <v>52</v>
      </c>
      <c r="P250" s="249" t="s">
        <v>1331</v>
      </c>
    </row>
    <row r="251" spans="1:16" ht="13.5" hidden="1">
      <c r="A251">
        <v>289</v>
      </c>
      <c r="B251">
        <v>231</v>
      </c>
      <c r="C251"/>
      <c r="F251"/>
      <c r="G251"/>
      <c r="H251" s="331">
        <v>43267</v>
      </c>
      <c r="I251" s="328">
        <v>43267</v>
      </c>
      <c r="J251">
        <v>71</v>
      </c>
      <c r="K251" s="249" t="s">
        <v>1330</v>
      </c>
      <c r="L251" s="249" t="s">
        <v>1330</v>
      </c>
      <c r="N251" s="249">
        <v>3</v>
      </c>
      <c r="O251" s="334">
        <v>52</v>
      </c>
      <c r="P251" s="249" t="s">
        <v>1331</v>
      </c>
    </row>
    <row r="252" spans="1:16" ht="13.5" hidden="1">
      <c r="A252">
        <v>290</v>
      </c>
      <c r="B252" s="319">
        <v>232</v>
      </c>
      <c r="C252" s="319"/>
      <c r="D252" s="319"/>
      <c r="E252" s="319"/>
      <c r="F252" s="319"/>
      <c r="G252" s="320"/>
      <c r="H252" s="332">
        <v>43268</v>
      </c>
      <c r="I252" s="329">
        <v>43268</v>
      </c>
      <c r="J252">
        <v>71</v>
      </c>
      <c r="K252" s="249" t="s">
        <v>1330</v>
      </c>
      <c r="L252" s="249" t="s">
        <v>1330</v>
      </c>
      <c r="N252" s="249">
        <v>3</v>
      </c>
      <c r="O252" s="334">
        <v>52</v>
      </c>
      <c r="P252" s="322" t="s">
        <v>1331</v>
      </c>
    </row>
    <row r="253" spans="1:16" ht="13.5" hidden="1">
      <c r="A253">
        <v>291</v>
      </c>
      <c r="B253" s="319">
        <v>233</v>
      </c>
      <c r="C253" s="319"/>
      <c r="D253" s="319"/>
      <c r="E253" s="319"/>
      <c r="F253" s="319"/>
      <c r="G253" s="320"/>
      <c r="H253" s="332">
        <v>43269</v>
      </c>
      <c r="I253" s="321">
        <v>43269</v>
      </c>
      <c r="J253" s="319">
        <v>71</v>
      </c>
      <c r="K253" s="322" t="s">
        <v>1330</v>
      </c>
      <c r="L253" s="322" t="s">
        <v>1330</v>
      </c>
      <c r="M253" s="322"/>
      <c r="N253" s="333">
        <v>3</v>
      </c>
      <c r="O253" s="334">
        <v>52</v>
      </c>
      <c r="P253" s="322" t="s">
        <v>1331</v>
      </c>
    </row>
    <row r="254" spans="1:16" ht="13.5" hidden="1">
      <c r="A254">
        <v>292</v>
      </c>
      <c r="B254" s="319">
        <v>234</v>
      </c>
      <c r="C254" s="319"/>
      <c r="D254" s="319"/>
      <c r="E254" s="319"/>
      <c r="F254" s="319"/>
      <c r="G254" s="320"/>
      <c r="H254" s="332" t="s">
        <v>1000</v>
      </c>
      <c r="I254" s="329"/>
      <c r="J254">
        <v>60</v>
      </c>
      <c r="K254" s="249" t="s">
        <v>1332</v>
      </c>
      <c r="L254" s="249" t="s">
        <v>1333</v>
      </c>
      <c r="M254" s="249" t="s">
        <v>1334</v>
      </c>
      <c r="N254" s="249">
        <v>1</v>
      </c>
      <c r="O254" s="334">
        <v>34</v>
      </c>
      <c r="P254" s="322" t="s">
        <v>1335</v>
      </c>
    </row>
    <row r="255" spans="1:16" ht="13.5" hidden="1">
      <c r="A255">
        <v>293</v>
      </c>
      <c r="B255" s="319">
        <v>235</v>
      </c>
      <c r="C255" s="319"/>
      <c r="D255" s="319"/>
      <c r="E255" s="319"/>
      <c r="F255" s="319"/>
      <c r="G255" s="320"/>
      <c r="H255" s="332" t="s">
        <v>1000</v>
      </c>
      <c r="I255" s="321"/>
      <c r="J255" s="319" t="s">
        <v>1000</v>
      </c>
      <c r="K255" s="322" t="s">
        <v>1336</v>
      </c>
      <c r="L255" s="322" t="s">
        <v>1336</v>
      </c>
      <c r="M255" s="322" t="s">
        <v>1337</v>
      </c>
      <c r="N255" s="319">
        <v>1</v>
      </c>
      <c r="O255" s="348">
        <v>101</v>
      </c>
      <c r="P255" s="323" t="s">
        <v>1338</v>
      </c>
    </row>
    <row r="256" spans="1:16" ht="13.5" hidden="1">
      <c r="A256">
        <v>294</v>
      </c>
      <c r="B256" s="319">
        <v>236</v>
      </c>
      <c r="C256" s="319"/>
      <c r="D256" s="319"/>
      <c r="E256" s="319"/>
      <c r="F256" s="319"/>
      <c r="G256" s="320"/>
      <c r="H256" s="332" t="s">
        <v>1000</v>
      </c>
      <c r="I256" s="321"/>
      <c r="J256" s="319" t="s">
        <v>1000</v>
      </c>
      <c r="K256" s="322" t="s">
        <v>1339</v>
      </c>
      <c r="L256" s="322" t="s">
        <v>1339</v>
      </c>
      <c r="M256" s="322" t="s">
        <v>1340</v>
      </c>
      <c r="N256" s="319">
        <v>1</v>
      </c>
      <c r="O256" s="348">
        <v>135</v>
      </c>
      <c r="P256" s="323" t="s">
        <v>1341</v>
      </c>
    </row>
    <row r="257" spans="1:16" ht="13.5" hidden="1">
      <c r="A257">
        <v>295</v>
      </c>
      <c r="B257" s="319">
        <v>237</v>
      </c>
      <c r="C257" s="319"/>
      <c r="D257" s="319"/>
      <c r="E257" s="319"/>
      <c r="F257" s="319"/>
      <c r="G257" s="320"/>
      <c r="H257" s="332" t="s">
        <v>1000</v>
      </c>
      <c r="I257" s="329"/>
      <c r="J257">
        <v>7</v>
      </c>
      <c r="K257" s="249" t="s">
        <v>1342</v>
      </c>
      <c r="L257" s="249" t="s">
        <v>1343</v>
      </c>
      <c r="N257" s="249">
        <v>1</v>
      </c>
      <c r="O257" s="334">
        <v>33</v>
      </c>
      <c r="P257" s="322" t="s">
        <v>1095</v>
      </c>
    </row>
    <row r="258" spans="1:16" ht="13.5" hidden="1">
      <c r="A258">
        <v>296</v>
      </c>
      <c r="B258" s="319">
        <v>238</v>
      </c>
      <c r="C258" s="319"/>
      <c r="D258" s="319"/>
      <c r="E258" s="319"/>
      <c r="F258" s="319"/>
      <c r="G258" s="320"/>
      <c r="H258" s="332" t="s">
        <v>1000</v>
      </c>
      <c r="I258" s="329"/>
      <c r="O258" s="334"/>
      <c r="P258" s="322" t="s">
        <v>1000</v>
      </c>
    </row>
    <row r="259" spans="1:16" ht="13.5" hidden="1">
      <c r="A259">
        <v>297</v>
      </c>
      <c r="B259" s="319">
        <v>239</v>
      </c>
      <c r="C259" s="319"/>
      <c r="D259" s="319"/>
      <c r="E259" s="319"/>
      <c r="F259" s="319"/>
      <c r="G259" s="320"/>
      <c r="H259" s="332" t="s">
        <v>1000</v>
      </c>
      <c r="I259" s="329"/>
      <c r="J259">
        <v>71</v>
      </c>
      <c r="K259" s="249" t="s">
        <v>1344</v>
      </c>
      <c r="L259" s="249" t="s">
        <v>1344</v>
      </c>
      <c r="N259" s="249">
        <v>3</v>
      </c>
      <c r="O259" s="334">
        <v>51</v>
      </c>
      <c r="P259" s="322" t="s">
        <v>1345</v>
      </c>
    </row>
    <row r="260" spans="1:16" ht="13.5" hidden="1">
      <c r="A260">
        <v>298</v>
      </c>
      <c r="B260" s="319">
        <v>240</v>
      </c>
      <c r="C260" s="319"/>
      <c r="D260" s="319"/>
      <c r="E260" s="319"/>
      <c r="F260" s="319"/>
      <c r="G260"/>
      <c r="H260" s="332" t="s">
        <v>1000</v>
      </c>
      <c r="I260" s="328"/>
      <c r="J260">
        <v>71</v>
      </c>
      <c r="K260" s="249" t="s">
        <v>1344</v>
      </c>
      <c r="L260" s="249" t="s">
        <v>1344</v>
      </c>
      <c r="N260" s="249">
        <v>3</v>
      </c>
      <c r="O260" s="334">
        <v>51</v>
      </c>
      <c r="P260" s="322" t="s">
        <v>1345</v>
      </c>
    </row>
    <row r="261" spans="1:16" ht="13.5" hidden="1">
      <c r="A261">
        <v>299</v>
      </c>
      <c r="B261" s="319">
        <v>241</v>
      </c>
      <c r="C261" s="319"/>
      <c r="D261" s="319"/>
      <c r="E261" s="319"/>
      <c r="F261" s="319"/>
      <c r="G261"/>
      <c r="H261" s="332" t="s">
        <v>1000</v>
      </c>
      <c r="I261" s="328"/>
      <c r="J261" s="319">
        <v>71</v>
      </c>
      <c r="K261" s="322" t="s">
        <v>1344</v>
      </c>
      <c r="L261" s="322" t="s">
        <v>1344</v>
      </c>
      <c r="M261" s="322"/>
      <c r="N261" s="333">
        <v>3</v>
      </c>
      <c r="O261" s="334">
        <v>51</v>
      </c>
      <c r="P261" s="322" t="s">
        <v>1345</v>
      </c>
    </row>
    <row r="262" spans="1:16" ht="13.5" hidden="1">
      <c r="A262">
        <v>300</v>
      </c>
      <c r="B262" s="319">
        <v>242</v>
      </c>
      <c r="C262" s="319"/>
      <c r="D262" s="319"/>
      <c r="E262" s="319"/>
      <c r="F262" s="319"/>
      <c r="G262"/>
      <c r="H262" s="332" t="s">
        <v>1000</v>
      </c>
      <c r="I262" s="328"/>
      <c r="J262" s="319">
        <v>71</v>
      </c>
      <c r="K262" s="322" t="s">
        <v>1344</v>
      </c>
      <c r="L262" s="322" t="s">
        <v>1344</v>
      </c>
      <c r="M262" s="322"/>
      <c r="N262" s="333">
        <v>3</v>
      </c>
      <c r="O262" s="334">
        <v>51</v>
      </c>
      <c r="P262" s="322" t="s">
        <v>1345</v>
      </c>
    </row>
    <row r="263" spans="1:16" ht="13.5" hidden="1">
      <c r="A263">
        <v>301</v>
      </c>
      <c r="B263" s="319">
        <v>243</v>
      </c>
      <c r="C263" s="319"/>
      <c r="D263" s="319"/>
      <c r="E263" s="319"/>
      <c r="F263" s="319"/>
      <c r="G263"/>
      <c r="H263" s="332" t="s">
        <v>1000</v>
      </c>
      <c r="I263" s="321"/>
      <c r="J263">
        <v>71</v>
      </c>
      <c r="K263" s="322" t="s">
        <v>1344</v>
      </c>
      <c r="L263" s="322" t="s">
        <v>1344</v>
      </c>
      <c r="M263" s="322"/>
      <c r="N263" s="333">
        <v>3</v>
      </c>
      <c r="O263" s="334">
        <v>51</v>
      </c>
      <c r="P263" s="322" t="s">
        <v>1345</v>
      </c>
    </row>
    <row r="264" spans="1:16" ht="13.5" hidden="1">
      <c r="A264">
        <v>302</v>
      </c>
      <c r="B264" s="319">
        <v>244</v>
      </c>
      <c r="C264" s="319"/>
      <c r="D264" s="319"/>
      <c r="E264" s="319"/>
      <c r="F264" s="319"/>
      <c r="G264"/>
      <c r="H264" s="332">
        <v>43457</v>
      </c>
      <c r="I264" s="321">
        <v>43457</v>
      </c>
      <c r="J264" s="319" t="s">
        <v>1000</v>
      </c>
      <c r="K264" s="322" t="s">
        <v>1346</v>
      </c>
      <c r="L264" s="322" t="s">
        <v>1346</v>
      </c>
      <c r="M264" s="322" t="s">
        <v>995</v>
      </c>
      <c r="N264" s="333">
        <v>3</v>
      </c>
      <c r="O264" s="334">
        <v>51</v>
      </c>
      <c r="P264" s="322" t="s">
        <v>1345</v>
      </c>
    </row>
    <row r="265" spans="1:16" ht="13.5" hidden="1">
      <c r="A265">
        <v>303</v>
      </c>
      <c r="B265" s="319">
        <v>245</v>
      </c>
      <c r="C265" s="319"/>
      <c r="D265" s="319"/>
      <c r="E265" s="319"/>
      <c r="F265" s="319"/>
      <c r="G265"/>
      <c r="H265" s="332" t="s">
        <v>1000</v>
      </c>
      <c r="I265" s="328"/>
      <c r="J265" s="319">
        <v>67</v>
      </c>
      <c r="K265" s="322" t="s">
        <v>1347</v>
      </c>
      <c r="L265" s="322" t="s">
        <v>1347</v>
      </c>
      <c r="M265" s="322"/>
      <c r="N265" s="333">
        <v>5</v>
      </c>
      <c r="O265" s="334">
        <v>57</v>
      </c>
      <c r="P265" s="322" t="s">
        <v>1348</v>
      </c>
    </row>
    <row r="266" spans="1:16" ht="13.5" hidden="1">
      <c r="A266">
        <v>304</v>
      </c>
      <c r="B266" s="319">
        <v>246</v>
      </c>
      <c r="C266" s="319"/>
      <c r="D266" s="319"/>
      <c r="E266" s="319"/>
      <c r="F266" s="319"/>
      <c r="G266"/>
      <c r="H266" s="332" t="s">
        <v>1000</v>
      </c>
      <c r="I266" s="328"/>
      <c r="J266" s="319">
        <v>67</v>
      </c>
      <c r="K266" s="322" t="s">
        <v>1347</v>
      </c>
      <c r="L266" s="322" t="s">
        <v>1347</v>
      </c>
      <c r="M266" s="322"/>
      <c r="N266" s="333">
        <v>5</v>
      </c>
      <c r="O266" s="334">
        <v>57</v>
      </c>
      <c r="P266" s="322" t="s">
        <v>1348</v>
      </c>
    </row>
    <row r="267" spans="1:16" ht="13.5" hidden="1">
      <c r="A267">
        <v>305</v>
      </c>
      <c r="B267" s="319">
        <v>247</v>
      </c>
      <c r="C267" s="319"/>
      <c r="D267" s="319"/>
      <c r="E267" s="319"/>
      <c r="F267" s="319"/>
      <c r="G267"/>
      <c r="H267" s="332" t="s">
        <v>1000</v>
      </c>
      <c r="I267" s="328"/>
      <c r="J267" s="319">
        <v>52</v>
      </c>
      <c r="K267" s="322" t="s">
        <v>1349</v>
      </c>
      <c r="L267" s="322" t="s">
        <v>1349</v>
      </c>
      <c r="M267" s="322" t="s">
        <v>1350</v>
      </c>
      <c r="N267" s="333">
        <v>4</v>
      </c>
      <c r="O267" s="334">
        <v>51</v>
      </c>
      <c r="P267" s="322" t="s">
        <v>1345</v>
      </c>
    </row>
    <row r="268" spans="1:16" ht="13.5" hidden="1">
      <c r="A268">
        <v>306</v>
      </c>
      <c r="B268" s="319">
        <v>248</v>
      </c>
      <c r="C268" s="319"/>
      <c r="D268" s="319"/>
      <c r="E268" s="319"/>
      <c r="F268" s="319"/>
      <c r="G268"/>
      <c r="H268" s="332" t="s">
        <v>1000</v>
      </c>
      <c r="I268" s="328"/>
      <c r="J268">
        <v>52</v>
      </c>
      <c r="K268" s="322" t="s">
        <v>1349</v>
      </c>
      <c r="L268" s="322" t="s">
        <v>1349</v>
      </c>
      <c r="M268" s="322" t="s">
        <v>1350</v>
      </c>
      <c r="N268" s="333">
        <v>4</v>
      </c>
      <c r="O268" s="334">
        <v>51</v>
      </c>
      <c r="P268" s="322" t="s">
        <v>1345</v>
      </c>
    </row>
    <row r="269" spans="1:16" ht="13.5" hidden="1">
      <c r="A269">
        <v>307</v>
      </c>
      <c r="B269" s="319">
        <v>249</v>
      </c>
      <c r="C269" s="319"/>
      <c r="D269" s="319"/>
      <c r="E269" s="319"/>
      <c r="F269" s="319"/>
      <c r="G269"/>
      <c r="H269" s="332" t="s">
        <v>1000</v>
      </c>
      <c r="I269" s="321"/>
      <c r="J269">
        <v>52</v>
      </c>
      <c r="K269" s="249" t="s">
        <v>1349</v>
      </c>
      <c r="L269" s="249" t="s">
        <v>1349</v>
      </c>
      <c r="M269" s="249" t="s">
        <v>1350</v>
      </c>
      <c r="N269" s="249">
        <v>4</v>
      </c>
      <c r="O269" s="334">
        <v>51</v>
      </c>
      <c r="P269" s="322" t="s">
        <v>1345</v>
      </c>
    </row>
    <row r="270" spans="1:16" ht="13.5" hidden="1">
      <c r="A270">
        <v>308</v>
      </c>
      <c r="B270" s="319">
        <v>250</v>
      </c>
      <c r="C270" s="319"/>
      <c r="D270" s="319"/>
      <c r="E270" s="319"/>
      <c r="F270" s="319"/>
      <c r="G270"/>
      <c r="H270" s="332" t="s">
        <v>1000</v>
      </c>
      <c r="I270" s="321"/>
      <c r="J270" s="319" t="s">
        <v>1000</v>
      </c>
      <c r="K270" s="322"/>
      <c r="L270" s="322"/>
      <c r="M270" s="322"/>
      <c r="N270" s="333"/>
      <c r="O270" s="334"/>
      <c r="P270" s="322" t="s">
        <v>1000</v>
      </c>
    </row>
    <row r="271" spans="1:16" ht="13.5" hidden="1">
      <c r="A271">
        <v>309</v>
      </c>
      <c r="B271" s="319">
        <v>251</v>
      </c>
      <c r="C271" s="319"/>
      <c r="D271" s="319"/>
      <c r="E271" s="319"/>
      <c r="F271" s="319"/>
      <c r="G271"/>
      <c r="H271" s="332" t="s">
        <v>1000</v>
      </c>
      <c r="I271" s="321"/>
      <c r="J271">
        <v>44</v>
      </c>
      <c r="K271" s="322" t="s">
        <v>1351</v>
      </c>
      <c r="L271" s="322" t="s">
        <v>1351</v>
      </c>
      <c r="M271" s="322"/>
      <c r="N271" s="333">
        <v>5</v>
      </c>
      <c r="O271" s="334">
        <v>56</v>
      </c>
      <c r="P271" s="322" t="s">
        <v>1142</v>
      </c>
    </row>
    <row r="272" spans="1:16" ht="13.5" hidden="1">
      <c r="A272">
        <v>310</v>
      </c>
      <c r="B272" s="319">
        <v>252</v>
      </c>
      <c r="C272" s="319"/>
      <c r="D272" s="319"/>
      <c r="E272" s="319"/>
      <c r="F272" s="319"/>
      <c r="G272"/>
      <c r="H272" s="332" t="s">
        <v>1000</v>
      </c>
      <c r="I272" s="321"/>
      <c r="J272">
        <v>44</v>
      </c>
      <c r="K272" s="322" t="s">
        <v>1351</v>
      </c>
      <c r="L272" s="322" t="s">
        <v>1351</v>
      </c>
      <c r="M272" s="322"/>
      <c r="N272" s="333">
        <v>5</v>
      </c>
      <c r="O272" s="334">
        <v>56</v>
      </c>
      <c r="P272" s="322" t="s">
        <v>1142</v>
      </c>
    </row>
    <row r="273" spans="1:16" ht="13.5" hidden="1">
      <c r="A273">
        <v>311</v>
      </c>
      <c r="B273" s="319">
        <v>253</v>
      </c>
      <c r="C273" s="319"/>
      <c r="D273" s="319"/>
      <c r="E273" s="319"/>
      <c r="F273" s="319"/>
      <c r="G273"/>
      <c r="H273" s="332" t="s">
        <v>1000</v>
      </c>
      <c r="I273" s="321"/>
      <c r="J273">
        <v>44</v>
      </c>
      <c r="K273" s="322" t="s">
        <v>1351</v>
      </c>
      <c r="L273" s="322" t="s">
        <v>1351</v>
      </c>
      <c r="M273" s="322"/>
      <c r="N273" s="333">
        <v>5</v>
      </c>
      <c r="O273" s="334">
        <v>56</v>
      </c>
      <c r="P273" s="322" t="s">
        <v>1142</v>
      </c>
    </row>
    <row r="274" spans="1:16" ht="13.5" hidden="1">
      <c r="A274">
        <v>312</v>
      </c>
      <c r="B274" s="319">
        <v>254</v>
      </c>
      <c r="C274" s="319"/>
      <c r="D274" s="319"/>
      <c r="E274" s="319"/>
      <c r="F274" s="319"/>
      <c r="G274"/>
      <c r="H274" s="332" t="s">
        <v>1000</v>
      </c>
      <c r="I274" s="321"/>
      <c r="J274">
        <v>44</v>
      </c>
      <c r="K274" s="322" t="s">
        <v>1351</v>
      </c>
      <c r="L274" s="322" t="s">
        <v>1351</v>
      </c>
      <c r="M274" s="322"/>
      <c r="N274" s="333">
        <v>5</v>
      </c>
      <c r="O274" s="334">
        <v>56</v>
      </c>
      <c r="P274" s="322" t="s">
        <v>1142</v>
      </c>
    </row>
    <row r="275" spans="1:16" ht="13.5" hidden="1">
      <c r="A275">
        <v>313</v>
      </c>
      <c r="B275" s="319">
        <v>255</v>
      </c>
      <c r="C275" s="319"/>
      <c r="D275" s="319"/>
      <c r="E275" s="319"/>
      <c r="F275" s="319"/>
      <c r="G275"/>
      <c r="H275" s="332" t="s">
        <v>1000</v>
      </c>
      <c r="I275" s="321"/>
      <c r="J275">
        <v>33</v>
      </c>
      <c r="K275" s="322" t="s">
        <v>1352</v>
      </c>
      <c r="L275" s="322" t="s">
        <v>1352</v>
      </c>
      <c r="M275" s="322" t="s">
        <v>1353</v>
      </c>
      <c r="N275" s="333">
        <v>6</v>
      </c>
      <c r="O275" s="334">
        <v>31</v>
      </c>
      <c r="P275" s="322" t="s">
        <v>1293</v>
      </c>
    </row>
    <row r="276" spans="1:16" ht="13.5" hidden="1">
      <c r="A276">
        <v>314</v>
      </c>
      <c r="B276" s="319">
        <v>256</v>
      </c>
      <c r="C276" s="319"/>
      <c r="D276" s="319"/>
      <c r="E276" s="319"/>
      <c r="F276" s="319"/>
      <c r="G276"/>
      <c r="H276" s="332" t="s">
        <v>1000</v>
      </c>
      <c r="I276" s="321"/>
      <c r="J276">
        <v>33</v>
      </c>
      <c r="K276" s="322" t="s">
        <v>1352</v>
      </c>
      <c r="L276" s="322" t="s">
        <v>1352</v>
      </c>
      <c r="M276" s="322" t="s">
        <v>1353</v>
      </c>
      <c r="N276" s="333">
        <v>6</v>
      </c>
      <c r="O276" s="334">
        <v>31</v>
      </c>
      <c r="P276" s="322" t="s">
        <v>1293</v>
      </c>
    </row>
    <row r="277" spans="1:16" ht="13.5" hidden="1">
      <c r="A277">
        <v>315</v>
      </c>
      <c r="B277">
        <v>257</v>
      </c>
      <c r="C277"/>
      <c r="F277"/>
      <c r="G277"/>
      <c r="H277" s="331" t="s">
        <v>1000</v>
      </c>
      <c r="I277" s="328"/>
      <c r="O277" s="334"/>
      <c r="P277" s="249" t="s">
        <v>1000</v>
      </c>
    </row>
    <row r="278" spans="1:16" ht="13.5" hidden="1">
      <c r="A278">
        <v>316</v>
      </c>
      <c r="B278" s="319">
        <v>258</v>
      </c>
      <c r="C278" s="319"/>
      <c r="D278" s="319"/>
      <c r="E278" s="319"/>
      <c r="F278" s="319"/>
      <c r="G278"/>
      <c r="H278" s="332">
        <v>43344</v>
      </c>
      <c r="I278" s="321">
        <v>43344</v>
      </c>
      <c r="J278">
        <v>85</v>
      </c>
      <c r="K278" s="324" t="s">
        <v>1354</v>
      </c>
      <c r="L278" s="324" t="s">
        <v>1354</v>
      </c>
      <c r="M278" s="322" t="s">
        <v>995</v>
      </c>
      <c r="N278" s="333">
        <v>1</v>
      </c>
      <c r="O278" s="334">
        <v>32</v>
      </c>
      <c r="P278" s="322" t="s">
        <v>1355</v>
      </c>
    </row>
    <row r="279" spans="1:16" ht="13.5" hidden="1">
      <c r="A279">
        <v>317</v>
      </c>
      <c r="B279" s="319">
        <v>259</v>
      </c>
      <c r="C279" s="319"/>
      <c r="D279" s="319"/>
      <c r="E279" s="319"/>
      <c r="F279" s="319"/>
      <c r="G279"/>
      <c r="H279" s="332">
        <v>43345</v>
      </c>
      <c r="I279" s="321">
        <v>43345</v>
      </c>
      <c r="J279" s="319">
        <v>85</v>
      </c>
      <c r="K279" s="322" t="s">
        <v>1354</v>
      </c>
      <c r="L279" s="322" t="s">
        <v>1354</v>
      </c>
      <c r="M279" s="322" t="s">
        <v>995</v>
      </c>
      <c r="N279" s="333">
        <v>1</v>
      </c>
      <c r="O279" s="334">
        <v>32</v>
      </c>
      <c r="P279" s="322" t="s">
        <v>1355</v>
      </c>
    </row>
    <row r="280" spans="1:16" ht="13.5" hidden="1">
      <c r="A280">
        <v>318</v>
      </c>
      <c r="B280" s="319">
        <v>260</v>
      </c>
      <c r="C280" s="319"/>
      <c r="D280" s="319"/>
      <c r="E280" s="319"/>
      <c r="F280" s="319"/>
      <c r="G280"/>
      <c r="H280" s="332" t="s">
        <v>1000</v>
      </c>
      <c r="I280" s="321"/>
      <c r="J280" s="319" t="s">
        <v>1000</v>
      </c>
      <c r="K280" s="322" t="s">
        <v>1356</v>
      </c>
      <c r="L280" s="322" t="s">
        <v>1356</v>
      </c>
      <c r="M280" s="322" t="s">
        <v>1334</v>
      </c>
      <c r="N280" s="333">
        <v>1</v>
      </c>
      <c r="O280" s="334">
        <v>101</v>
      </c>
      <c r="P280" s="322" t="s">
        <v>1338</v>
      </c>
    </row>
    <row r="281" spans="1:16" ht="13.5" hidden="1">
      <c r="A281">
        <v>319</v>
      </c>
      <c r="B281" s="319">
        <v>261</v>
      </c>
      <c r="C281" s="319"/>
      <c r="D281" s="319"/>
      <c r="E281" s="319"/>
      <c r="F281" s="319"/>
      <c r="G281"/>
      <c r="H281" s="332" t="s">
        <v>1000</v>
      </c>
      <c r="I281" s="321"/>
      <c r="J281" s="319">
        <v>86</v>
      </c>
      <c r="K281" s="322" t="s">
        <v>1357</v>
      </c>
      <c r="L281" s="322" t="s">
        <v>1357</v>
      </c>
      <c r="M281" s="322"/>
      <c r="N281" s="249">
        <v>2</v>
      </c>
      <c r="O281" s="334">
        <v>41</v>
      </c>
      <c r="P281" s="322" t="s">
        <v>1358</v>
      </c>
    </row>
    <row r="282" spans="1:16" ht="13.5" hidden="1">
      <c r="A282">
        <v>320</v>
      </c>
      <c r="B282" s="319">
        <v>262</v>
      </c>
      <c r="C282" s="319"/>
      <c r="D282" s="319"/>
      <c r="E282" s="319"/>
      <c r="F282" s="319"/>
      <c r="G282"/>
      <c r="H282" s="332" t="s">
        <v>1000</v>
      </c>
      <c r="I282" s="321"/>
      <c r="J282">
        <v>86</v>
      </c>
      <c r="K282" s="322" t="s">
        <v>1357</v>
      </c>
      <c r="L282" s="322" t="s">
        <v>1357</v>
      </c>
      <c r="M282" s="322"/>
      <c r="N282" s="249">
        <v>2</v>
      </c>
      <c r="O282" s="334">
        <v>41</v>
      </c>
      <c r="P282" s="322" t="s">
        <v>1358</v>
      </c>
    </row>
    <row r="283" spans="1:16" ht="13.5" hidden="1">
      <c r="A283">
        <v>321</v>
      </c>
      <c r="B283">
        <v>263</v>
      </c>
      <c r="C283"/>
      <c r="F283"/>
      <c r="G283"/>
      <c r="H283" s="332" t="s">
        <v>1000</v>
      </c>
      <c r="I283" s="328"/>
      <c r="J283" s="319">
        <v>86</v>
      </c>
      <c r="K283" s="249" t="s">
        <v>1357</v>
      </c>
      <c r="L283" s="249" t="s">
        <v>1357</v>
      </c>
      <c r="N283" s="249">
        <v>2</v>
      </c>
      <c r="O283" s="334">
        <v>41</v>
      </c>
      <c r="P283" s="322" t="s">
        <v>1358</v>
      </c>
    </row>
    <row r="284" spans="1:16" ht="13.5" hidden="1">
      <c r="A284">
        <v>322</v>
      </c>
      <c r="B284">
        <v>264</v>
      </c>
      <c r="C284"/>
      <c r="F284"/>
      <c r="G284"/>
      <c r="H284" s="332" t="s">
        <v>1000</v>
      </c>
      <c r="I284" s="328"/>
      <c r="O284" s="334"/>
      <c r="P284" s="249" t="s">
        <v>1000</v>
      </c>
    </row>
    <row r="285" spans="1:16" ht="13.5" hidden="1">
      <c r="A285">
        <v>323</v>
      </c>
      <c r="B285">
        <v>265</v>
      </c>
      <c r="C285"/>
      <c r="F285"/>
      <c r="G285"/>
      <c r="H285" s="332" t="s">
        <v>1000</v>
      </c>
      <c r="I285" s="328"/>
      <c r="J285">
        <v>42</v>
      </c>
      <c r="K285" s="249" t="s">
        <v>1359</v>
      </c>
      <c r="L285" s="249" t="s">
        <v>1359</v>
      </c>
      <c r="M285" s="249" t="s">
        <v>1360</v>
      </c>
      <c r="N285" s="249">
        <v>1</v>
      </c>
      <c r="O285" s="334">
        <v>33</v>
      </c>
      <c r="P285" s="249" t="s">
        <v>1095</v>
      </c>
    </row>
    <row r="286" spans="1:16" ht="13.5" hidden="1">
      <c r="A286">
        <v>324</v>
      </c>
      <c r="B286">
        <v>266</v>
      </c>
      <c r="C286"/>
      <c r="F286"/>
      <c r="G286"/>
      <c r="H286" s="332" t="s">
        <v>1000</v>
      </c>
      <c r="I286" s="328"/>
      <c r="J286">
        <v>60</v>
      </c>
      <c r="K286" s="249" t="s">
        <v>1361</v>
      </c>
      <c r="L286" s="249" t="s">
        <v>1361</v>
      </c>
      <c r="M286" s="249" t="s">
        <v>1325</v>
      </c>
      <c r="N286" s="249">
        <v>1</v>
      </c>
      <c r="O286" s="334">
        <v>132</v>
      </c>
      <c r="P286" s="249" t="s">
        <v>1326</v>
      </c>
    </row>
    <row r="287" spans="1:16" ht="13.5" hidden="1">
      <c r="A287">
        <v>325</v>
      </c>
      <c r="B287" s="319"/>
      <c r="C287" s="319"/>
      <c r="D287" s="319"/>
      <c r="E287" s="319"/>
      <c r="F287" s="319"/>
      <c r="G287"/>
      <c r="H287" s="332" t="s">
        <v>1000</v>
      </c>
      <c r="I287" s="321"/>
      <c r="K287" s="324"/>
      <c r="L287" s="324"/>
      <c r="M287" s="322"/>
      <c r="N287" s="333"/>
      <c r="O287" s="334"/>
      <c r="P287" s="322"/>
    </row>
    <row r="288" spans="1:16" ht="13.5" hidden="1">
      <c r="A288">
        <v>326</v>
      </c>
      <c r="B288" s="319">
        <v>268</v>
      </c>
      <c r="C288" s="319"/>
      <c r="D288" s="319"/>
      <c r="E288" s="319"/>
      <c r="F288" s="319"/>
      <c r="G288"/>
      <c r="H288" s="332" t="s">
        <v>1000</v>
      </c>
      <c r="I288" s="321"/>
      <c r="K288" s="322" t="s">
        <v>1362</v>
      </c>
      <c r="L288" s="322" t="s">
        <v>1363</v>
      </c>
      <c r="M288" s="322" t="s">
        <v>1292</v>
      </c>
      <c r="N288" s="333">
        <v>1</v>
      </c>
      <c r="O288" s="334">
        <v>31</v>
      </c>
      <c r="P288" s="322" t="s">
        <v>1293</v>
      </c>
    </row>
    <row r="289" spans="1:16" ht="13.5" hidden="1">
      <c r="A289">
        <v>327</v>
      </c>
      <c r="B289" s="319">
        <v>269</v>
      </c>
      <c r="C289" s="319"/>
      <c r="D289" s="319"/>
      <c r="E289" s="319"/>
      <c r="F289" s="319"/>
      <c r="G289" t="s">
        <v>1364</v>
      </c>
      <c r="H289" s="332" t="s">
        <v>1000</v>
      </c>
      <c r="I289" s="321"/>
      <c r="J289">
        <v>51</v>
      </c>
      <c r="K289" s="322" t="s">
        <v>1365</v>
      </c>
      <c r="L289" s="322" t="s">
        <v>1366</v>
      </c>
      <c r="M289" s="322"/>
      <c r="N289" s="333">
        <v>3</v>
      </c>
      <c r="O289" s="334">
        <v>52</v>
      </c>
      <c r="P289" s="322" t="s">
        <v>1331</v>
      </c>
    </row>
    <row r="290" spans="1:16" ht="13.5" hidden="1">
      <c r="A290">
        <v>328</v>
      </c>
      <c r="B290" s="319">
        <v>270</v>
      </c>
      <c r="C290" s="319"/>
      <c r="D290" s="319"/>
      <c r="E290" s="319"/>
      <c r="F290" s="319"/>
      <c r="G290" t="s">
        <v>1364</v>
      </c>
      <c r="H290" s="332" t="s">
        <v>1000</v>
      </c>
      <c r="I290" s="328"/>
      <c r="J290">
        <v>51</v>
      </c>
      <c r="K290" s="249" t="s">
        <v>1365</v>
      </c>
      <c r="L290" s="249" t="s">
        <v>1366</v>
      </c>
      <c r="N290" s="249">
        <v>3</v>
      </c>
      <c r="O290" s="334">
        <v>52</v>
      </c>
      <c r="P290" s="322" t="s">
        <v>1331</v>
      </c>
    </row>
    <row r="291" spans="1:16" ht="13.5" hidden="1">
      <c r="A291">
        <v>329</v>
      </c>
      <c r="B291" s="319">
        <v>271</v>
      </c>
      <c r="C291" s="319"/>
      <c r="D291" s="319"/>
      <c r="E291" s="319"/>
      <c r="F291" s="319"/>
      <c r="G291" t="s">
        <v>1364</v>
      </c>
      <c r="H291" s="332" t="s">
        <v>1000</v>
      </c>
      <c r="I291" s="321"/>
      <c r="J291" s="319">
        <v>51</v>
      </c>
      <c r="K291" s="324" t="s">
        <v>1365</v>
      </c>
      <c r="L291" s="322" t="s">
        <v>1366</v>
      </c>
      <c r="M291" s="322"/>
      <c r="N291" s="333">
        <v>3</v>
      </c>
      <c r="O291" s="334">
        <v>52</v>
      </c>
      <c r="P291" s="322" t="s">
        <v>1331</v>
      </c>
    </row>
    <row r="292" spans="1:16" ht="13.5" hidden="1">
      <c r="A292">
        <v>330</v>
      </c>
      <c r="B292" s="319">
        <v>272</v>
      </c>
      <c r="C292" s="319"/>
      <c r="D292" s="319"/>
      <c r="E292" s="319"/>
      <c r="F292" s="319"/>
      <c r="G292"/>
      <c r="H292" s="332" t="s">
        <v>1000</v>
      </c>
      <c r="I292" s="321"/>
      <c r="J292" s="319" t="s">
        <v>1000</v>
      </c>
      <c r="K292" s="322" t="s">
        <v>1367</v>
      </c>
      <c r="L292" s="322" t="s">
        <v>1367</v>
      </c>
      <c r="M292" s="322"/>
      <c r="N292" s="333">
        <v>3</v>
      </c>
      <c r="O292" s="334">
        <v>52</v>
      </c>
      <c r="P292" s="322" t="s">
        <v>1331</v>
      </c>
    </row>
    <row r="293" spans="1:16" ht="13.5" hidden="1">
      <c r="A293">
        <v>331</v>
      </c>
      <c r="B293" s="319">
        <v>273</v>
      </c>
      <c r="C293" s="319"/>
      <c r="D293" s="319"/>
      <c r="E293" s="319"/>
      <c r="F293" s="319"/>
      <c r="G293"/>
      <c r="H293" s="332" t="s">
        <v>1000</v>
      </c>
      <c r="I293" s="321"/>
      <c r="J293" s="319" t="s">
        <v>1000</v>
      </c>
      <c r="K293" s="322"/>
      <c r="L293" s="322"/>
      <c r="M293" s="322"/>
      <c r="N293" s="333"/>
      <c r="O293" s="334"/>
      <c r="P293" s="322" t="s">
        <v>1000</v>
      </c>
    </row>
    <row r="294" spans="1:16" ht="13.5" hidden="1">
      <c r="A294">
        <v>332</v>
      </c>
      <c r="B294" s="319">
        <v>274</v>
      </c>
      <c r="C294" s="319"/>
      <c r="D294" s="319"/>
      <c r="E294" s="319"/>
      <c r="F294" s="319"/>
      <c r="G294"/>
      <c r="H294" s="332" t="s">
        <v>1000</v>
      </c>
      <c r="I294" s="321"/>
      <c r="J294" s="319" t="s">
        <v>1000</v>
      </c>
      <c r="K294" s="322" t="s">
        <v>1368</v>
      </c>
      <c r="L294" s="322" t="s">
        <v>1369</v>
      </c>
      <c r="M294" s="322" t="s">
        <v>1304</v>
      </c>
      <c r="N294" s="333">
        <v>3</v>
      </c>
      <c r="O294" s="334">
        <v>31</v>
      </c>
      <c r="P294" s="322" t="s">
        <v>1293</v>
      </c>
    </row>
    <row r="295" spans="1:16" ht="13.5" hidden="1">
      <c r="A295">
        <v>333</v>
      </c>
      <c r="B295" s="319">
        <v>275</v>
      </c>
      <c r="C295" s="319"/>
      <c r="D295" s="319"/>
      <c r="E295" s="319"/>
      <c r="F295" s="319"/>
      <c r="G295"/>
      <c r="H295" s="332" t="s">
        <v>1000</v>
      </c>
      <c r="I295" s="321"/>
      <c r="J295" s="319" t="s">
        <v>1000</v>
      </c>
      <c r="K295" s="322" t="s">
        <v>1370</v>
      </c>
      <c r="L295" s="322" t="s">
        <v>1371</v>
      </c>
      <c r="M295" s="322" t="s">
        <v>1372</v>
      </c>
      <c r="N295" s="333">
        <v>3</v>
      </c>
      <c r="O295" s="334">
        <v>31</v>
      </c>
      <c r="P295" s="322" t="s">
        <v>1293</v>
      </c>
    </row>
    <row r="296" spans="1:16" ht="13.5" hidden="1">
      <c r="A296">
        <v>334</v>
      </c>
      <c r="B296" s="319">
        <v>276</v>
      </c>
      <c r="C296" s="319"/>
      <c r="D296" s="319"/>
      <c r="E296" s="319"/>
      <c r="F296" s="319"/>
      <c r="G296"/>
      <c r="H296" s="332" t="s">
        <v>1000</v>
      </c>
      <c r="I296" s="321"/>
      <c r="J296" s="319" t="s">
        <v>1000</v>
      </c>
      <c r="K296" s="322" t="s">
        <v>1370</v>
      </c>
      <c r="L296" s="322" t="s">
        <v>1371</v>
      </c>
      <c r="M296" s="322" t="s">
        <v>1372</v>
      </c>
      <c r="N296" s="333">
        <v>3</v>
      </c>
      <c r="O296" s="334">
        <v>31</v>
      </c>
      <c r="P296" s="322" t="s">
        <v>1293</v>
      </c>
    </row>
    <row r="297" spans="1:16" ht="13.5" hidden="1">
      <c r="A297">
        <v>335</v>
      </c>
      <c r="B297" s="319">
        <v>277</v>
      </c>
      <c r="C297" s="319"/>
      <c r="D297" s="319"/>
      <c r="E297" s="319"/>
      <c r="F297" s="319"/>
      <c r="G297"/>
      <c r="H297" s="332" t="s">
        <v>1000</v>
      </c>
      <c r="I297" s="321"/>
      <c r="J297" s="319" t="s">
        <v>1000</v>
      </c>
      <c r="K297" s="324" t="s">
        <v>1370</v>
      </c>
      <c r="L297" s="324" t="s">
        <v>1371</v>
      </c>
      <c r="M297" s="322" t="s">
        <v>1372</v>
      </c>
      <c r="N297" s="333">
        <v>3</v>
      </c>
      <c r="O297" s="334">
        <v>31</v>
      </c>
      <c r="P297" s="322" t="s">
        <v>1293</v>
      </c>
    </row>
    <row r="298" spans="1:16" ht="13.5" hidden="1">
      <c r="A298">
        <v>336</v>
      </c>
      <c r="B298" s="319">
        <v>278</v>
      </c>
      <c r="C298" s="319"/>
      <c r="D298" s="319"/>
      <c r="E298" s="319"/>
      <c r="F298" s="319"/>
      <c r="G298"/>
      <c r="H298" s="332" t="s">
        <v>1000</v>
      </c>
      <c r="I298" s="327"/>
      <c r="K298" s="249" t="s">
        <v>1373</v>
      </c>
      <c r="L298" s="249" t="s">
        <v>1374</v>
      </c>
      <c r="M298" s="249" t="s">
        <v>1292</v>
      </c>
      <c r="N298" s="249">
        <v>3</v>
      </c>
      <c r="O298" s="334">
        <v>31</v>
      </c>
      <c r="P298" s="322" t="s">
        <v>1293</v>
      </c>
    </row>
    <row r="299" spans="1:16" ht="13.5" hidden="1">
      <c r="A299">
        <v>337</v>
      </c>
      <c r="B299" s="319">
        <v>279</v>
      </c>
      <c r="C299" s="319"/>
      <c r="D299" s="319"/>
      <c r="E299" s="319"/>
      <c r="F299" s="319"/>
      <c r="G299"/>
      <c r="H299" s="332" t="s">
        <v>1000</v>
      </c>
      <c r="I299" s="327"/>
      <c r="K299" s="249" t="s">
        <v>1373</v>
      </c>
      <c r="L299" s="249" t="s">
        <v>1374</v>
      </c>
      <c r="M299" s="249" t="s">
        <v>1292</v>
      </c>
      <c r="N299" s="249">
        <v>3</v>
      </c>
      <c r="O299" s="334">
        <v>31</v>
      </c>
      <c r="P299" s="322" t="s">
        <v>1293</v>
      </c>
    </row>
    <row r="300" spans="1:16" ht="13.5" hidden="1">
      <c r="A300">
        <v>338</v>
      </c>
      <c r="B300" s="319">
        <v>280</v>
      </c>
      <c r="C300" s="319"/>
      <c r="D300" s="319"/>
      <c r="E300" s="319"/>
      <c r="F300" s="319"/>
      <c r="G300"/>
      <c r="H300" s="332" t="s">
        <v>1000</v>
      </c>
      <c r="I300" s="327"/>
      <c r="J300">
        <v>28</v>
      </c>
      <c r="K300" s="249" t="s">
        <v>1375</v>
      </c>
      <c r="L300" s="249" t="s">
        <v>1376</v>
      </c>
      <c r="M300" s="249" t="s">
        <v>1377</v>
      </c>
      <c r="N300" s="249">
        <v>1</v>
      </c>
      <c r="O300" s="334">
        <v>145</v>
      </c>
      <c r="P300" s="322" t="s">
        <v>1378</v>
      </c>
    </row>
    <row r="301" spans="1:16" ht="13.5" hidden="1">
      <c r="A301">
        <v>339</v>
      </c>
      <c r="B301" s="319">
        <v>281</v>
      </c>
      <c r="C301" s="319"/>
      <c r="D301" s="319"/>
      <c r="E301" s="319"/>
      <c r="F301" s="319"/>
      <c r="G301"/>
      <c r="H301" s="332" t="s">
        <v>1000</v>
      </c>
      <c r="I301" s="321"/>
      <c r="J301" s="319">
        <v>38</v>
      </c>
      <c r="K301" s="322" t="s">
        <v>1379</v>
      </c>
      <c r="L301" s="322" t="s">
        <v>1380</v>
      </c>
      <c r="M301" s="322" t="s">
        <v>1381</v>
      </c>
      <c r="N301" s="333">
        <v>1</v>
      </c>
      <c r="O301" s="334">
        <v>70</v>
      </c>
      <c r="P301" s="322" t="s">
        <v>1092</v>
      </c>
    </row>
    <row r="302" spans="1:16" ht="13.5" hidden="1">
      <c r="A302">
        <v>340</v>
      </c>
      <c r="B302" s="319">
        <v>282</v>
      </c>
      <c r="C302" s="319"/>
      <c r="D302" s="319"/>
      <c r="E302" s="319"/>
      <c r="F302" s="319"/>
      <c r="G302"/>
      <c r="H302" s="332" t="s">
        <v>1000</v>
      </c>
      <c r="I302" s="321"/>
      <c r="J302" s="319">
        <v>38</v>
      </c>
      <c r="K302" s="322" t="s">
        <v>1379</v>
      </c>
      <c r="L302" s="322" t="s">
        <v>1380</v>
      </c>
      <c r="M302" s="322" t="s">
        <v>1381</v>
      </c>
      <c r="N302" s="333">
        <v>1</v>
      </c>
      <c r="O302" s="334">
        <v>70</v>
      </c>
      <c r="P302" s="322" t="s">
        <v>1092</v>
      </c>
    </row>
    <row r="303" spans="1:16" ht="13.5" hidden="1">
      <c r="A303">
        <v>341</v>
      </c>
      <c r="B303" s="319">
        <v>283</v>
      </c>
      <c r="C303" s="319"/>
      <c r="D303" s="319"/>
      <c r="E303" s="319"/>
      <c r="F303" s="319"/>
      <c r="G303"/>
      <c r="H303" s="332" t="s">
        <v>1000</v>
      </c>
      <c r="I303" s="321"/>
      <c r="J303" s="319">
        <v>38</v>
      </c>
      <c r="K303" s="322" t="s">
        <v>1379</v>
      </c>
      <c r="L303" s="322" t="s">
        <v>1380</v>
      </c>
      <c r="M303" s="322" t="s">
        <v>1381</v>
      </c>
      <c r="N303" s="333">
        <v>1</v>
      </c>
      <c r="O303" s="334">
        <v>70</v>
      </c>
      <c r="P303" s="322" t="s">
        <v>1092</v>
      </c>
    </row>
    <row r="304" spans="1:16" ht="13.5" hidden="1">
      <c r="A304">
        <v>342</v>
      </c>
      <c r="B304" s="319">
        <v>284</v>
      </c>
      <c r="C304" s="319"/>
      <c r="D304" s="319"/>
      <c r="E304" s="319"/>
      <c r="F304" s="319"/>
      <c r="G304"/>
      <c r="H304" s="332" t="s">
        <v>1000</v>
      </c>
      <c r="I304" s="321"/>
      <c r="J304" s="319">
        <v>32</v>
      </c>
      <c r="K304" s="322" t="s">
        <v>1382</v>
      </c>
      <c r="L304" s="322" t="s">
        <v>1383</v>
      </c>
      <c r="M304" s="322" t="s">
        <v>1012</v>
      </c>
      <c r="N304" s="333">
        <v>1</v>
      </c>
      <c r="O304" s="334">
        <v>70</v>
      </c>
      <c r="P304" s="322" t="s">
        <v>1092</v>
      </c>
    </row>
    <row r="305" spans="1:16" ht="13.5" hidden="1">
      <c r="A305">
        <v>343</v>
      </c>
      <c r="B305" s="319">
        <v>285</v>
      </c>
      <c r="C305" s="319"/>
      <c r="D305" s="319"/>
      <c r="E305" s="319"/>
      <c r="F305" s="319"/>
      <c r="G305"/>
      <c r="H305" s="332" t="s">
        <v>1000</v>
      </c>
      <c r="I305" s="321"/>
      <c r="J305" s="319">
        <v>101</v>
      </c>
      <c r="K305" s="322" t="s">
        <v>1384</v>
      </c>
      <c r="L305" s="322" t="s">
        <v>1385</v>
      </c>
      <c r="M305" s="322" t="s">
        <v>1353</v>
      </c>
      <c r="N305" s="333">
        <v>1</v>
      </c>
      <c r="O305" s="334">
        <v>31</v>
      </c>
      <c r="P305" s="322" t="s">
        <v>1293</v>
      </c>
    </row>
    <row r="306" spans="1:16" ht="13.5" hidden="1">
      <c r="A306">
        <v>344</v>
      </c>
      <c r="B306" s="319">
        <v>286</v>
      </c>
      <c r="C306" s="319"/>
      <c r="D306" s="319"/>
      <c r="E306" s="319"/>
      <c r="F306" s="319"/>
      <c r="G306"/>
      <c r="H306" s="332" t="s">
        <v>1000</v>
      </c>
      <c r="I306" s="327"/>
      <c r="J306" s="319">
        <v>101</v>
      </c>
      <c r="K306" s="322" t="s">
        <v>1384</v>
      </c>
      <c r="L306" s="322" t="s">
        <v>1385</v>
      </c>
      <c r="M306" s="322" t="s">
        <v>1353</v>
      </c>
      <c r="N306" s="333">
        <v>1</v>
      </c>
      <c r="O306" s="334">
        <v>31</v>
      </c>
      <c r="P306" s="322" t="s">
        <v>1293</v>
      </c>
    </row>
    <row r="307" spans="1:16" ht="13.5" hidden="1">
      <c r="A307">
        <v>345</v>
      </c>
      <c r="B307" s="319">
        <v>287</v>
      </c>
      <c r="C307" s="319"/>
      <c r="D307" s="319"/>
      <c r="E307" s="319"/>
      <c r="F307" s="319"/>
      <c r="G307"/>
      <c r="H307" s="332" t="s">
        <v>1000</v>
      </c>
      <c r="I307" s="321"/>
      <c r="J307" s="319">
        <v>101</v>
      </c>
      <c r="K307" s="322" t="s">
        <v>1384</v>
      </c>
      <c r="L307" s="322" t="s">
        <v>1385</v>
      </c>
      <c r="M307" s="322" t="s">
        <v>1353</v>
      </c>
      <c r="N307" s="333">
        <v>1</v>
      </c>
      <c r="O307" s="334">
        <v>31</v>
      </c>
      <c r="P307" s="322" t="s">
        <v>1293</v>
      </c>
    </row>
    <row r="308" spans="1:16" ht="13.5" hidden="1">
      <c r="A308">
        <v>346</v>
      </c>
      <c r="B308" s="319">
        <v>288</v>
      </c>
      <c r="C308" s="319"/>
      <c r="D308" s="319"/>
      <c r="E308" s="319"/>
      <c r="F308" s="319"/>
      <c r="G308"/>
      <c r="H308" s="332" t="s">
        <v>1000</v>
      </c>
      <c r="I308" s="321"/>
      <c r="J308" s="319">
        <v>48</v>
      </c>
      <c r="K308" s="322" t="s">
        <v>1386</v>
      </c>
      <c r="L308" s="322" t="s">
        <v>1387</v>
      </c>
      <c r="M308" s="322" t="s">
        <v>1353</v>
      </c>
      <c r="N308" s="333">
        <v>5</v>
      </c>
      <c r="O308" s="334">
        <v>31</v>
      </c>
      <c r="P308" s="322" t="s">
        <v>1293</v>
      </c>
    </row>
    <row r="309" spans="1:16" ht="13.5" hidden="1">
      <c r="A309">
        <v>347</v>
      </c>
      <c r="B309" s="319">
        <v>289</v>
      </c>
      <c r="C309" s="319"/>
      <c r="D309" s="319"/>
      <c r="E309" s="319"/>
      <c r="F309" s="319"/>
      <c r="G309"/>
      <c r="H309" s="332" t="s">
        <v>1000</v>
      </c>
      <c r="I309" s="321"/>
      <c r="J309" s="319">
        <v>48</v>
      </c>
      <c r="K309" s="322" t="s">
        <v>1386</v>
      </c>
      <c r="L309" s="322" t="s">
        <v>1387</v>
      </c>
      <c r="M309" s="322" t="s">
        <v>1353</v>
      </c>
      <c r="N309" s="333">
        <v>5</v>
      </c>
      <c r="O309" s="334">
        <v>31</v>
      </c>
      <c r="P309" s="322" t="s">
        <v>1293</v>
      </c>
    </row>
    <row r="310" spans="1:16" ht="13.5" hidden="1">
      <c r="A310">
        <v>348</v>
      </c>
      <c r="B310" s="319">
        <v>290</v>
      </c>
      <c r="C310" s="319"/>
      <c r="D310" s="319"/>
      <c r="E310" s="319"/>
      <c r="F310" s="319"/>
      <c r="G310"/>
      <c r="H310" s="332" t="s">
        <v>1000</v>
      </c>
      <c r="I310" s="321"/>
      <c r="J310" s="319">
        <v>48</v>
      </c>
      <c r="K310" s="322" t="s">
        <v>1386</v>
      </c>
      <c r="L310" s="322" t="s">
        <v>1387</v>
      </c>
      <c r="M310" s="322" t="s">
        <v>1353</v>
      </c>
      <c r="N310" s="333">
        <v>5</v>
      </c>
      <c r="O310" s="334">
        <v>31</v>
      </c>
      <c r="P310" s="322" t="s">
        <v>1293</v>
      </c>
    </row>
    <row r="311" spans="1:16" ht="13.5" hidden="1">
      <c r="A311">
        <v>349</v>
      </c>
      <c r="B311" s="319"/>
      <c r="C311" s="319"/>
      <c r="D311" s="319"/>
      <c r="E311" s="319"/>
      <c r="F311" s="319"/>
      <c r="G311"/>
      <c r="H311" s="332" t="s">
        <v>1000</v>
      </c>
      <c r="I311" s="321"/>
      <c r="J311" s="319" t="s">
        <v>1000</v>
      </c>
      <c r="K311" s="322"/>
      <c r="L311" s="322"/>
      <c r="M311" s="322"/>
      <c r="N311" s="333"/>
      <c r="O311" s="334"/>
      <c r="P311" s="322"/>
    </row>
    <row r="312" spans="1:16" ht="13.5" hidden="1">
      <c r="A312">
        <v>350</v>
      </c>
      <c r="B312" s="319"/>
      <c r="C312" s="319"/>
      <c r="D312" s="319"/>
      <c r="E312" s="319"/>
      <c r="F312" s="319"/>
      <c r="G312"/>
      <c r="H312" s="332" t="s">
        <v>1000</v>
      </c>
      <c r="I312" s="327"/>
      <c r="J312" s="319">
        <v>52</v>
      </c>
      <c r="K312" s="322" t="s">
        <v>1388</v>
      </c>
      <c r="L312" s="322" t="s">
        <v>1389</v>
      </c>
      <c r="M312" s="322"/>
      <c r="N312" s="333"/>
      <c r="O312" s="334"/>
      <c r="P312" s="322"/>
    </row>
    <row r="313" spans="1:16" ht="13.5" hidden="1">
      <c r="A313">
        <v>351</v>
      </c>
      <c r="B313" s="319"/>
      <c r="C313" s="319"/>
      <c r="D313" s="319"/>
      <c r="E313" s="319"/>
      <c r="F313" s="319"/>
      <c r="G313"/>
      <c r="H313" s="332" t="s">
        <v>1000</v>
      </c>
      <c r="I313" s="321"/>
      <c r="J313" s="319">
        <v>52</v>
      </c>
      <c r="K313" s="322" t="s">
        <v>1388</v>
      </c>
      <c r="L313" s="322" t="s">
        <v>1389</v>
      </c>
      <c r="M313" s="322"/>
      <c r="N313" s="333"/>
      <c r="O313" s="334"/>
      <c r="P313" s="322"/>
    </row>
    <row r="314" spans="1:16" ht="13.5" hidden="1">
      <c r="A314">
        <v>352</v>
      </c>
      <c r="B314" s="319"/>
      <c r="C314" s="319"/>
      <c r="D314" s="319"/>
      <c r="E314" s="319"/>
      <c r="F314" s="319"/>
      <c r="G314"/>
      <c r="H314" s="332" t="s">
        <v>1000</v>
      </c>
      <c r="I314" s="321"/>
      <c r="J314" s="319" t="s">
        <v>1000</v>
      </c>
      <c r="K314" s="322"/>
      <c r="L314" s="322"/>
      <c r="M314" s="322"/>
      <c r="N314" s="333"/>
      <c r="O314" s="334"/>
      <c r="P314" s="322"/>
    </row>
    <row r="315" spans="1:16" ht="13.5" hidden="1">
      <c r="A315">
        <v>353</v>
      </c>
      <c r="B315" s="319">
        <v>295</v>
      </c>
      <c r="C315" s="319"/>
      <c r="D315" s="319"/>
      <c r="E315" s="319"/>
      <c r="F315" s="319"/>
      <c r="G315"/>
      <c r="H315" s="332" t="s">
        <v>1000</v>
      </c>
      <c r="I315" s="321"/>
      <c r="J315" s="319">
        <v>73</v>
      </c>
      <c r="K315" s="322" t="s">
        <v>1390</v>
      </c>
      <c r="L315" s="322" t="s">
        <v>1390</v>
      </c>
      <c r="M315" s="322"/>
      <c r="N315" s="333">
        <v>1</v>
      </c>
      <c r="O315" s="334">
        <v>31</v>
      </c>
      <c r="P315" s="322" t="s">
        <v>1293</v>
      </c>
    </row>
    <row r="316" spans="1:16" ht="13.5" hidden="1">
      <c r="A316">
        <v>354</v>
      </c>
      <c r="B316" s="319">
        <v>296</v>
      </c>
      <c r="C316" s="319"/>
      <c r="D316" s="319"/>
      <c r="E316" s="319"/>
      <c r="F316" s="319"/>
      <c r="G316"/>
      <c r="H316" s="332" t="s">
        <v>1000</v>
      </c>
      <c r="I316" s="321"/>
      <c r="J316" s="319">
        <v>73</v>
      </c>
      <c r="K316" s="322" t="s">
        <v>1390</v>
      </c>
      <c r="L316" s="322" t="s">
        <v>1390</v>
      </c>
      <c r="M316" s="322"/>
      <c r="N316" s="333">
        <v>1</v>
      </c>
      <c r="O316" s="334">
        <v>31</v>
      </c>
      <c r="P316" s="322" t="s">
        <v>1293</v>
      </c>
    </row>
    <row r="317" spans="1:16" ht="13.5" hidden="1">
      <c r="A317">
        <v>355</v>
      </c>
      <c r="B317" s="319">
        <v>297</v>
      </c>
      <c r="C317" s="319"/>
      <c r="D317" s="319"/>
      <c r="E317" s="319"/>
      <c r="F317" s="319"/>
      <c r="G317"/>
      <c r="H317" s="332" t="s">
        <v>1000</v>
      </c>
      <c r="I317" s="321"/>
      <c r="J317" s="319">
        <v>73</v>
      </c>
      <c r="K317" s="322" t="s">
        <v>1390</v>
      </c>
      <c r="L317" s="322" t="s">
        <v>1390</v>
      </c>
      <c r="M317" s="322"/>
      <c r="N317" s="333">
        <v>1</v>
      </c>
      <c r="O317" s="334">
        <v>31</v>
      </c>
      <c r="P317" s="322" t="s">
        <v>1293</v>
      </c>
    </row>
    <row r="318" spans="1:16" ht="13.5" hidden="1">
      <c r="A318">
        <v>356</v>
      </c>
      <c r="B318" s="319">
        <v>298</v>
      </c>
      <c r="C318" s="319"/>
      <c r="D318" s="319"/>
      <c r="E318" s="319"/>
      <c r="F318" s="319"/>
      <c r="G318"/>
      <c r="H318" s="332" t="s">
        <v>1000</v>
      </c>
      <c r="I318" s="321"/>
      <c r="J318" s="319">
        <v>73</v>
      </c>
      <c r="K318" s="322" t="s">
        <v>1390</v>
      </c>
      <c r="L318" s="322" t="s">
        <v>1390</v>
      </c>
      <c r="M318" s="322"/>
      <c r="N318" s="333">
        <v>1</v>
      </c>
      <c r="O318" s="334">
        <v>31</v>
      </c>
      <c r="P318" s="322" t="s">
        <v>1293</v>
      </c>
    </row>
    <row r="319" spans="1:16" ht="13.5" hidden="1">
      <c r="A319">
        <v>357</v>
      </c>
      <c r="B319" s="319">
        <v>299</v>
      </c>
      <c r="C319" s="319"/>
      <c r="D319" s="319"/>
      <c r="E319" s="319"/>
      <c r="F319" s="319"/>
      <c r="G319"/>
      <c r="H319" s="332" t="s">
        <v>1000</v>
      </c>
      <c r="I319" s="321"/>
      <c r="J319" s="319">
        <v>73</v>
      </c>
      <c r="K319" s="322" t="s">
        <v>1390</v>
      </c>
      <c r="L319" s="322" t="s">
        <v>1390</v>
      </c>
      <c r="M319" s="324"/>
      <c r="N319" s="333">
        <v>1</v>
      </c>
      <c r="O319" s="334">
        <v>31</v>
      </c>
      <c r="P319" s="322" t="s">
        <v>1293</v>
      </c>
    </row>
    <row r="320" spans="1:16" ht="13.5" hidden="1">
      <c r="A320">
        <v>358</v>
      </c>
      <c r="B320" s="319">
        <v>300</v>
      </c>
      <c r="C320" s="319"/>
      <c r="D320" s="319"/>
      <c r="E320" s="319"/>
      <c r="F320" s="319"/>
      <c r="G320"/>
      <c r="H320" s="332">
        <v>43408</v>
      </c>
      <c r="I320" s="321">
        <v>43408</v>
      </c>
      <c r="J320" s="319">
        <v>54</v>
      </c>
      <c r="K320" s="322" t="s">
        <v>1391</v>
      </c>
      <c r="L320" s="322" t="s">
        <v>1392</v>
      </c>
      <c r="M320" s="322" t="s">
        <v>1012</v>
      </c>
      <c r="N320" s="333">
        <v>4</v>
      </c>
      <c r="O320" s="334">
        <v>52</v>
      </c>
      <c r="P320" s="322" t="s">
        <v>1331</v>
      </c>
    </row>
    <row r="321" spans="1:16" ht="13.5" hidden="1">
      <c r="A321">
        <v>359</v>
      </c>
      <c r="B321" s="319">
        <v>301</v>
      </c>
      <c r="C321" s="319"/>
      <c r="D321" s="319"/>
      <c r="E321" s="319"/>
      <c r="F321" s="319"/>
      <c r="G321"/>
      <c r="H321" s="332" t="s">
        <v>1000</v>
      </c>
      <c r="I321" s="321"/>
      <c r="J321" s="319">
        <v>56</v>
      </c>
      <c r="K321" s="322" t="s">
        <v>1393</v>
      </c>
      <c r="L321" s="322" t="s">
        <v>1393</v>
      </c>
      <c r="M321" s="322" t="s">
        <v>1394</v>
      </c>
      <c r="N321" s="333">
        <v>1</v>
      </c>
      <c r="O321" s="334">
        <v>31</v>
      </c>
      <c r="P321" s="322" t="s">
        <v>1293</v>
      </c>
    </row>
    <row r="322" spans="1:16" ht="13.5" hidden="1">
      <c r="A322">
        <v>360</v>
      </c>
      <c r="B322" s="319">
        <v>302</v>
      </c>
      <c r="C322" s="319"/>
      <c r="D322" s="319"/>
      <c r="E322" s="319"/>
      <c r="F322" s="319"/>
      <c r="G322"/>
      <c r="H322" s="332" t="s">
        <v>1000</v>
      </c>
      <c r="I322" s="321"/>
      <c r="J322">
        <v>41</v>
      </c>
      <c r="K322" s="322" t="s">
        <v>1395</v>
      </c>
      <c r="L322" s="322" t="s">
        <v>1395</v>
      </c>
      <c r="M322" s="322" t="s">
        <v>1396</v>
      </c>
      <c r="N322" s="333">
        <v>1</v>
      </c>
      <c r="O322" s="334">
        <v>31</v>
      </c>
      <c r="P322" s="322" t="s">
        <v>1293</v>
      </c>
    </row>
    <row r="323" spans="1:16" ht="13.5" hidden="1">
      <c r="A323">
        <v>361</v>
      </c>
      <c r="B323" s="319">
        <v>303</v>
      </c>
      <c r="C323" s="319"/>
      <c r="D323" s="319"/>
      <c r="E323" s="319"/>
      <c r="F323" s="319"/>
      <c r="G323"/>
      <c r="H323" s="332" t="s">
        <v>1000</v>
      </c>
      <c r="I323" s="321"/>
      <c r="J323" s="319">
        <v>36</v>
      </c>
      <c r="K323" s="322" t="s">
        <v>1397</v>
      </c>
      <c r="L323" s="322" t="s">
        <v>1397</v>
      </c>
      <c r="M323" s="322" t="s">
        <v>1398</v>
      </c>
      <c r="N323" s="333">
        <v>1</v>
      </c>
      <c r="O323" s="334">
        <v>121</v>
      </c>
      <c r="P323" s="322" t="s">
        <v>1313</v>
      </c>
    </row>
    <row r="324" spans="1:16" ht="13.5" hidden="1">
      <c r="A324">
        <v>362</v>
      </c>
      <c r="B324" s="319">
        <v>304</v>
      </c>
      <c r="C324" s="319"/>
      <c r="D324" s="319"/>
      <c r="E324" s="319"/>
      <c r="F324" s="319"/>
      <c r="G324"/>
      <c r="H324" s="332" t="s">
        <v>1000</v>
      </c>
      <c r="I324" s="321"/>
      <c r="J324" s="319" t="s">
        <v>1000</v>
      </c>
      <c r="K324" s="322" t="s">
        <v>1399</v>
      </c>
      <c r="L324" s="322" t="s">
        <v>1400</v>
      </c>
      <c r="M324" s="322" t="s">
        <v>1401</v>
      </c>
      <c r="N324" s="333">
        <v>1</v>
      </c>
      <c r="O324" s="334">
        <v>33</v>
      </c>
      <c r="P324" s="322" t="s">
        <v>1095</v>
      </c>
    </row>
    <row r="325" spans="1:16" ht="13.5" hidden="1">
      <c r="A325">
        <v>363</v>
      </c>
      <c r="B325" s="319">
        <v>305</v>
      </c>
      <c r="C325" s="319"/>
      <c r="D325" s="319"/>
      <c r="E325" s="319"/>
      <c r="F325" s="319"/>
      <c r="G325"/>
      <c r="H325" s="332" t="s">
        <v>1000</v>
      </c>
      <c r="I325" s="321"/>
      <c r="J325" s="319">
        <v>71</v>
      </c>
      <c r="K325" s="322" t="s">
        <v>1402</v>
      </c>
      <c r="L325" s="322" t="s">
        <v>1403</v>
      </c>
      <c r="M325" s="322" t="s">
        <v>1404</v>
      </c>
      <c r="N325" s="333">
        <v>1</v>
      </c>
      <c r="O325" s="334">
        <v>31</v>
      </c>
      <c r="P325" s="322" t="s">
        <v>1293</v>
      </c>
    </row>
    <row r="326" spans="1:16" ht="13.5" hidden="1">
      <c r="A326">
        <v>364</v>
      </c>
      <c r="B326" s="319">
        <v>306</v>
      </c>
      <c r="C326" s="319"/>
      <c r="D326" s="319"/>
      <c r="E326" s="319"/>
      <c r="F326" s="319"/>
      <c r="G326"/>
      <c r="H326" s="332" t="s">
        <v>1000</v>
      </c>
      <c r="I326" s="327"/>
      <c r="J326" s="319">
        <v>36</v>
      </c>
      <c r="K326" s="322" t="s">
        <v>1405</v>
      </c>
      <c r="L326" s="322" t="s">
        <v>1405</v>
      </c>
      <c r="M326" s="322" t="s">
        <v>1381</v>
      </c>
      <c r="N326" s="333">
        <v>1</v>
      </c>
      <c r="O326" s="334">
        <v>133</v>
      </c>
      <c r="P326" s="322" t="s">
        <v>1406</v>
      </c>
    </row>
    <row r="327" spans="1:16" ht="13.5" hidden="1">
      <c r="A327">
        <v>365</v>
      </c>
      <c r="B327" s="319">
        <v>307</v>
      </c>
      <c r="C327" s="319"/>
      <c r="D327" s="319"/>
      <c r="E327" s="319"/>
      <c r="F327" s="319"/>
      <c r="G327"/>
      <c r="H327" s="332" t="s">
        <v>1000</v>
      </c>
      <c r="I327" s="321"/>
      <c r="J327" s="319">
        <v>48</v>
      </c>
      <c r="K327" s="322" t="s">
        <v>1407</v>
      </c>
      <c r="L327" s="322" t="s">
        <v>1408</v>
      </c>
      <c r="M327" s="322" t="s">
        <v>1340</v>
      </c>
      <c r="N327" s="333">
        <v>1</v>
      </c>
      <c r="O327" s="334">
        <v>135</v>
      </c>
      <c r="P327" s="322" t="s">
        <v>1341</v>
      </c>
    </row>
    <row r="328" spans="1:16" ht="13.5" hidden="1">
      <c r="A328">
        <v>366</v>
      </c>
      <c r="B328" s="319">
        <v>308</v>
      </c>
      <c r="C328" s="319"/>
      <c r="D328" s="319"/>
      <c r="E328" s="319"/>
      <c r="F328" s="319"/>
      <c r="G328"/>
      <c r="H328" s="332" t="s">
        <v>1000</v>
      </c>
      <c r="I328" s="321"/>
      <c r="J328" s="319" t="s">
        <v>1000</v>
      </c>
      <c r="K328" s="322"/>
      <c r="L328" s="322"/>
      <c r="M328" s="322"/>
      <c r="N328" s="333"/>
      <c r="O328" s="334"/>
      <c r="P328" s="322" t="s">
        <v>1000</v>
      </c>
    </row>
    <row r="329" spans="1:16" ht="13.5" hidden="1">
      <c r="A329">
        <v>367</v>
      </c>
      <c r="B329">
        <v>309</v>
      </c>
      <c r="C329"/>
      <c r="F329"/>
      <c r="G329"/>
      <c r="H329" s="332" t="s">
        <v>1000</v>
      </c>
      <c r="I329" s="328"/>
      <c r="J329">
        <v>37</v>
      </c>
      <c r="K329" s="249" t="s">
        <v>1409</v>
      </c>
      <c r="L329" s="249" t="s">
        <v>1410</v>
      </c>
      <c r="M329" s="249" t="s">
        <v>1288</v>
      </c>
      <c r="N329" s="249">
        <v>1</v>
      </c>
      <c r="O329" s="334">
        <v>128</v>
      </c>
      <c r="P329" s="249" t="s">
        <v>1289</v>
      </c>
    </row>
    <row r="330" spans="1:16" ht="13.5" hidden="1">
      <c r="A330">
        <v>368</v>
      </c>
      <c r="B330" s="319">
        <v>310</v>
      </c>
      <c r="C330" s="319"/>
      <c r="D330" s="319"/>
      <c r="E330" s="319"/>
      <c r="F330" s="319"/>
      <c r="G330"/>
      <c r="H330" s="332" t="s">
        <v>1000</v>
      </c>
      <c r="I330" s="321"/>
      <c r="J330">
        <v>71</v>
      </c>
      <c r="K330" s="322" t="s">
        <v>1411</v>
      </c>
      <c r="L330" s="322" t="s">
        <v>1412</v>
      </c>
      <c r="M330" s="322" t="s">
        <v>1321</v>
      </c>
      <c r="N330" s="333">
        <v>1</v>
      </c>
      <c r="O330" s="334">
        <v>136</v>
      </c>
      <c r="P330" s="322" t="s">
        <v>1413</v>
      </c>
    </row>
    <row r="331" spans="1:16" ht="13.5" hidden="1">
      <c r="A331">
        <v>369</v>
      </c>
      <c r="B331" s="319">
        <v>311</v>
      </c>
      <c r="C331" s="319"/>
      <c r="D331" s="319"/>
      <c r="E331" s="319"/>
      <c r="F331" s="319"/>
      <c r="G331" s="326"/>
      <c r="H331" s="332" t="s">
        <v>1000</v>
      </c>
      <c r="I331" s="321"/>
      <c r="J331" s="319" t="s">
        <v>1000</v>
      </c>
      <c r="K331" s="324" t="s">
        <v>1414</v>
      </c>
      <c r="L331" s="324" t="s">
        <v>1414</v>
      </c>
      <c r="M331" s="322" t="s">
        <v>1415</v>
      </c>
      <c r="N331" s="333">
        <v>1</v>
      </c>
      <c r="O331" s="334">
        <v>200</v>
      </c>
      <c r="P331" s="322" t="s">
        <v>1319</v>
      </c>
    </row>
    <row r="332" spans="1:16" ht="13.5" hidden="1">
      <c r="A332">
        <v>370</v>
      </c>
      <c r="B332" s="319">
        <v>312</v>
      </c>
      <c r="C332" s="319"/>
      <c r="D332" s="319"/>
      <c r="E332" s="319"/>
      <c r="F332" s="319"/>
      <c r="G332" s="326"/>
      <c r="H332" s="332" t="s">
        <v>1000</v>
      </c>
      <c r="I332" s="321"/>
      <c r="J332" s="319" t="s">
        <v>1000</v>
      </c>
      <c r="K332" s="324" t="s">
        <v>1416</v>
      </c>
      <c r="L332" s="324" t="s">
        <v>1417</v>
      </c>
      <c r="M332" s="322"/>
      <c r="N332" s="333">
        <v>1</v>
      </c>
      <c r="O332" s="334">
        <v>110</v>
      </c>
      <c r="P332" s="322" t="s">
        <v>1418</v>
      </c>
    </row>
    <row r="333" spans="1:16" ht="13.5" hidden="1">
      <c r="A333">
        <v>371</v>
      </c>
      <c r="B333" s="319">
        <v>313</v>
      </c>
      <c r="C333" s="319"/>
      <c r="D333" s="319"/>
      <c r="E333" s="319"/>
      <c r="F333" s="319"/>
      <c r="G333" s="326"/>
      <c r="H333" s="332" t="s">
        <v>1000</v>
      </c>
      <c r="I333" s="321"/>
      <c r="J333" s="319">
        <v>71</v>
      </c>
      <c r="K333" s="324" t="s">
        <v>1419</v>
      </c>
      <c r="L333" s="324" t="s">
        <v>1419</v>
      </c>
      <c r="M333" s="322"/>
      <c r="N333" s="333">
        <v>2</v>
      </c>
      <c r="O333" s="334">
        <v>41</v>
      </c>
      <c r="P333" s="322" t="s">
        <v>1358</v>
      </c>
    </row>
    <row r="334" spans="1:16" ht="13.5" hidden="1">
      <c r="A334">
        <v>372</v>
      </c>
      <c r="B334" s="319">
        <v>314</v>
      </c>
      <c r="C334" s="319"/>
      <c r="D334" s="319"/>
      <c r="E334" s="319"/>
      <c r="F334" s="319"/>
      <c r="G334"/>
      <c r="H334" s="332" t="s">
        <v>1000</v>
      </c>
      <c r="I334" s="328"/>
      <c r="J334">
        <v>71</v>
      </c>
      <c r="K334" s="324" t="s">
        <v>1419</v>
      </c>
      <c r="L334" s="324" t="s">
        <v>1419</v>
      </c>
      <c r="N334" s="333">
        <v>2</v>
      </c>
      <c r="O334" s="334">
        <v>41</v>
      </c>
      <c r="P334" s="322" t="s">
        <v>1358</v>
      </c>
    </row>
    <row r="335" spans="1:16" ht="13.5" hidden="1">
      <c r="A335">
        <v>373</v>
      </c>
      <c r="B335" s="319">
        <v>315</v>
      </c>
      <c r="C335" s="319"/>
      <c r="D335" s="319"/>
      <c r="E335" s="319"/>
      <c r="F335" s="319"/>
      <c r="G335"/>
      <c r="H335" s="332" t="s">
        <v>1000</v>
      </c>
      <c r="I335" s="328"/>
      <c r="J335">
        <v>71</v>
      </c>
      <c r="K335" s="249" t="s">
        <v>1419</v>
      </c>
      <c r="L335" s="249" t="s">
        <v>1419</v>
      </c>
      <c r="N335" s="249">
        <v>2</v>
      </c>
      <c r="O335" s="334">
        <v>41</v>
      </c>
      <c r="P335" s="322" t="s">
        <v>1358</v>
      </c>
    </row>
    <row r="336" spans="1:16" ht="13.5" hidden="1">
      <c r="A336">
        <v>374</v>
      </c>
      <c r="B336" s="319">
        <v>316</v>
      </c>
      <c r="C336" s="319"/>
      <c r="D336" s="319"/>
      <c r="E336" s="319"/>
      <c r="F336" s="319"/>
      <c r="G336"/>
      <c r="H336" s="332" t="s">
        <v>1000</v>
      </c>
      <c r="I336" s="328"/>
      <c r="K336" s="322" t="s">
        <v>1420</v>
      </c>
      <c r="L336" s="322" t="s">
        <v>1420</v>
      </c>
      <c r="M336" s="322" t="s">
        <v>1329</v>
      </c>
      <c r="N336" s="333">
        <v>2</v>
      </c>
      <c r="O336" s="334">
        <v>41</v>
      </c>
      <c r="P336" s="322" t="s">
        <v>1358</v>
      </c>
    </row>
    <row r="337" spans="1:16" ht="13.5" hidden="1">
      <c r="A337">
        <v>375</v>
      </c>
      <c r="B337" s="319"/>
      <c r="C337" s="319"/>
      <c r="D337" s="319"/>
      <c r="E337" s="319"/>
      <c r="F337" s="319"/>
      <c r="G337"/>
      <c r="H337" s="332" t="s">
        <v>1000</v>
      </c>
      <c r="I337" s="328"/>
      <c r="J337" s="319" t="s">
        <v>1000</v>
      </c>
      <c r="K337" s="322"/>
      <c r="L337" s="322"/>
      <c r="M337" s="322"/>
      <c r="N337" s="333"/>
      <c r="O337" s="334"/>
      <c r="P337" s="322"/>
    </row>
    <row r="338" spans="1:16" ht="13.5" hidden="1">
      <c r="A338">
        <v>376</v>
      </c>
      <c r="B338" s="319"/>
      <c r="C338" s="319"/>
      <c r="D338" s="319"/>
      <c r="E338" s="319"/>
      <c r="F338" s="319"/>
      <c r="G338"/>
      <c r="H338" s="332" t="s">
        <v>1000</v>
      </c>
      <c r="I338" s="328"/>
      <c r="J338" s="319" t="s">
        <v>1000</v>
      </c>
      <c r="K338" s="322"/>
      <c r="L338" s="322"/>
      <c r="M338" s="322"/>
      <c r="N338" s="333"/>
      <c r="O338" s="334"/>
      <c r="P338" s="322"/>
    </row>
    <row r="339" spans="1:16" ht="13.5" hidden="1">
      <c r="A339">
        <v>377</v>
      </c>
      <c r="B339" s="319">
        <v>319</v>
      </c>
      <c r="C339" s="319"/>
      <c r="D339" s="319"/>
      <c r="E339" s="319"/>
      <c r="F339" s="319"/>
      <c r="G339"/>
      <c r="H339" s="332" t="s">
        <v>1000</v>
      </c>
      <c r="I339" s="328"/>
      <c r="J339" s="319">
        <v>25</v>
      </c>
      <c r="K339" s="322" t="s">
        <v>1421</v>
      </c>
      <c r="L339" s="322" t="s">
        <v>1422</v>
      </c>
      <c r="M339" s="322" t="s">
        <v>1288</v>
      </c>
      <c r="N339" s="333">
        <v>1</v>
      </c>
      <c r="O339" s="334">
        <v>128</v>
      </c>
      <c r="P339" s="322" t="s">
        <v>1289</v>
      </c>
    </row>
    <row r="340" spans="1:16" ht="13.5" hidden="1">
      <c r="A340">
        <v>378</v>
      </c>
      <c r="B340" s="319">
        <v>320</v>
      </c>
      <c r="C340" s="319"/>
      <c r="D340" s="319"/>
      <c r="E340" s="319"/>
      <c r="F340" s="319"/>
      <c r="G340"/>
      <c r="H340" s="332" t="s">
        <v>1000</v>
      </c>
      <c r="I340" s="328"/>
      <c r="J340" s="319">
        <v>33</v>
      </c>
      <c r="K340" s="322" t="s">
        <v>1423</v>
      </c>
      <c r="L340" s="322" t="s">
        <v>1424</v>
      </c>
      <c r="M340" s="322" t="s">
        <v>1425</v>
      </c>
      <c r="N340" s="333">
        <v>1</v>
      </c>
      <c r="O340" s="334">
        <v>122</v>
      </c>
      <c r="P340" s="322" t="s">
        <v>1426</v>
      </c>
    </row>
    <row r="341" spans="1:16" ht="13.5" hidden="1">
      <c r="A341">
        <v>379</v>
      </c>
      <c r="B341" s="319">
        <v>321</v>
      </c>
      <c r="C341" s="319"/>
      <c r="D341" s="319"/>
      <c r="E341" s="319"/>
      <c r="F341" s="319"/>
      <c r="G341"/>
      <c r="H341" s="332" t="s">
        <v>1000</v>
      </c>
      <c r="I341" s="328"/>
      <c r="J341" s="319" t="s">
        <v>1000</v>
      </c>
      <c r="K341" s="322" t="s">
        <v>1427</v>
      </c>
      <c r="L341" s="322" t="s">
        <v>1428</v>
      </c>
      <c r="M341" s="322" t="s">
        <v>1429</v>
      </c>
      <c r="N341" s="333">
        <v>1</v>
      </c>
      <c r="O341" s="334">
        <v>110</v>
      </c>
      <c r="P341" s="322" t="s">
        <v>1418</v>
      </c>
    </row>
    <row r="342" spans="1:16" ht="13.5" hidden="1">
      <c r="A342">
        <v>380</v>
      </c>
      <c r="B342" s="319">
        <v>322</v>
      </c>
      <c r="C342" s="319"/>
      <c r="D342" s="319"/>
      <c r="E342" s="319"/>
      <c r="F342" s="319"/>
      <c r="G342"/>
      <c r="H342" s="332" t="s">
        <v>1000</v>
      </c>
      <c r="I342" s="328"/>
      <c r="J342" s="319" t="s">
        <v>1000</v>
      </c>
      <c r="K342" s="324" t="s">
        <v>1427</v>
      </c>
      <c r="L342" s="324" t="s">
        <v>1428</v>
      </c>
      <c r="M342" s="322" t="s">
        <v>1429</v>
      </c>
      <c r="N342" s="333">
        <v>1</v>
      </c>
      <c r="O342" s="334">
        <v>110</v>
      </c>
      <c r="P342" s="322" t="s">
        <v>1418</v>
      </c>
    </row>
    <row r="343" spans="1:16" ht="13.5" hidden="1">
      <c r="A343">
        <v>381</v>
      </c>
      <c r="B343" s="319">
        <v>323</v>
      </c>
      <c r="C343" s="319"/>
      <c r="D343" s="319"/>
      <c r="E343" s="319"/>
      <c r="F343" s="319"/>
      <c r="G343"/>
      <c r="H343" s="332" t="s">
        <v>1000</v>
      </c>
      <c r="I343" s="328"/>
      <c r="J343" s="319" t="s">
        <v>1000</v>
      </c>
      <c r="K343" s="322" t="s">
        <v>1430</v>
      </c>
      <c r="L343" s="322" t="s">
        <v>1431</v>
      </c>
      <c r="M343" s="322" t="s">
        <v>1429</v>
      </c>
      <c r="N343" s="333">
        <v>1</v>
      </c>
      <c r="O343" s="334">
        <v>110</v>
      </c>
      <c r="P343" s="322" t="s">
        <v>1418</v>
      </c>
    </row>
    <row r="344" spans="1:16" ht="13.5" hidden="1">
      <c r="A344">
        <v>382</v>
      </c>
      <c r="B344" s="319">
        <v>324</v>
      </c>
      <c r="C344" s="319"/>
      <c r="D344" s="319"/>
      <c r="E344" s="319"/>
      <c r="F344" s="319"/>
      <c r="G344"/>
      <c r="H344" s="332" t="s">
        <v>1000</v>
      </c>
      <c r="I344" s="328"/>
      <c r="J344" s="319" t="s">
        <v>1000</v>
      </c>
      <c r="K344" s="322"/>
      <c r="L344" s="322"/>
      <c r="M344" s="322"/>
      <c r="N344" s="333"/>
      <c r="O344" s="334"/>
      <c r="P344" s="322" t="s">
        <v>1000</v>
      </c>
    </row>
    <row r="345" spans="1:16" ht="13.5" hidden="1">
      <c r="A345">
        <v>383</v>
      </c>
      <c r="B345" s="319">
        <v>325</v>
      </c>
      <c r="C345" s="319"/>
      <c r="D345" s="319"/>
      <c r="E345" s="319"/>
      <c r="F345" s="319"/>
      <c r="G345"/>
      <c r="H345" s="332" t="s">
        <v>1000</v>
      </c>
      <c r="I345" s="328"/>
      <c r="J345" s="319">
        <v>101</v>
      </c>
      <c r="K345" s="322" t="s">
        <v>1432</v>
      </c>
      <c r="L345" s="322" t="s">
        <v>1432</v>
      </c>
      <c r="M345" s="322"/>
      <c r="N345" s="333">
        <v>1</v>
      </c>
      <c r="O345" s="334">
        <v>31</v>
      </c>
      <c r="P345" s="322" t="s">
        <v>1293</v>
      </c>
    </row>
    <row r="346" spans="1:16" ht="13.5" hidden="1">
      <c r="A346">
        <v>384</v>
      </c>
      <c r="B346" s="319">
        <v>326</v>
      </c>
      <c r="C346" s="319"/>
      <c r="D346" s="319"/>
      <c r="E346" s="319"/>
      <c r="F346" s="319"/>
      <c r="G346"/>
      <c r="H346" s="332" t="s">
        <v>1000</v>
      </c>
      <c r="I346" s="327"/>
      <c r="J346" s="319">
        <v>101</v>
      </c>
      <c r="K346" s="322" t="s">
        <v>1432</v>
      </c>
      <c r="L346" s="322" t="s">
        <v>1432</v>
      </c>
      <c r="M346" s="322"/>
      <c r="N346" s="333">
        <v>1</v>
      </c>
      <c r="O346" s="334">
        <v>31</v>
      </c>
      <c r="P346" s="322" t="s">
        <v>1293</v>
      </c>
    </row>
    <row r="347" spans="1:16" ht="13.5" hidden="1">
      <c r="A347">
        <v>385</v>
      </c>
      <c r="B347" s="319">
        <v>327</v>
      </c>
      <c r="C347" s="319"/>
      <c r="D347" s="319"/>
      <c r="E347" s="319"/>
      <c r="F347" s="319"/>
      <c r="G347"/>
      <c r="H347" s="332" t="s">
        <v>1000</v>
      </c>
      <c r="I347" s="321"/>
      <c r="J347" s="319">
        <v>101</v>
      </c>
      <c r="K347" s="322" t="s">
        <v>1432</v>
      </c>
      <c r="L347" s="322" t="s">
        <v>1432</v>
      </c>
      <c r="M347" s="322"/>
      <c r="N347" s="333">
        <v>1</v>
      </c>
      <c r="O347" s="334">
        <v>31</v>
      </c>
      <c r="P347" s="322" t="s">
        <v>1293</v>
      </c>
    </row>
    <row r="348" spans="1:16" ht="13.5" hidden="1">
      <c r="A348">
        <v>386</v>
      </c>
      <c r="B348" s="319">
        <v>328</v>
      </c>
      <c r="C348" s="319"/>
      <c r="D348" s="319"/>
      <c r="E348" s="319"/>
      <c r="F348" s="319"/>
      <c r="G348"/>
      <c r="H348" s="332" t="s">
        <v>1000</v>
      </c>
      <c r="I348" s="321"/>
      <c r="J348" s="319">
        <v>101</v>
      </c>
      <c r="K348" s="322" t="s">
        <v>1432</v>
      </c>
      <c r="L348" s="322" t="s">
        <v>1432</v>
      </c>
      <c r="M348" s="322"/>
      <c r="N348" s="333">
        <v>1</v>
      </c>
      <c r="O348" s="334">
        <v>31</v>
      </c>
      <c r="P348" s="322" t="s">
        <v>1293</v>
      </c>
    </row>
    <row r="349" spans="1:16" ht="13.5" hidden="1">
      <c r="A349">
        <v>387</v>
      </c>
      <c r="B349" s="319">
        <v>329</v>
      </c>
      <c r="C349" s="319"/>
      <c r="D349" s="319"/>
      <c r="E349" s="319"/>
      <c r="F349" s="319"/>
      <c r="G349"/>
      <c r="H349" s="332" t="s">
        <v>1000</v>
      </c>
      <c r="I349" s="321"/>
      <c r="J349" s="319" t="s">
        <v>1000</v>
      </c>
      <c r="K349" s="322"/>
      <c r="L349" s="322"/>
      <c r="M349" s="322"/>
      <c r="N349" s="333"/>
      <c r="O349" s="334"/>
      <c r="P349" s="322" t="s">
        <v>1000</v>
      </c>
    </row>
    <row r="350" spans="1:16" ht="13.5" hidden="1">
      <c r="A350">
        <v>388</v>
      </c>
      <c r="B350" s="319">
        <v>330</v>
      </c>
      <c r="C350" s="319"/>
      <c r="D350" s="319"/>
      <c r="E350" s="319"/>
      <c r="F350" s="319"/>
      <c r="G350"/>
      <c r="H350" s="332" t="s">
        <v>1000</v>
      </c>
      <c r="I350" s="321"/>
      <c r="J350" s="319" t="s">
        <v>1000</v>
      </c>
      <c r="K350" s="322" t="s">
        <v>1433</v>
      </c>
      <c r="L350" s="322" t="s">
        <v>1433</v>
      </c>
      <c r="M350" s="322" t="s">
        <v>995</v>
      </c>
      <c r="N350" s="333">
        <v>1</v>
      </c>
      <c r="O350" s="334">
        <v>200</v>
      </c>
      <c r="P350" s="322" t="s">
        <v>1319</v>
      </c>
    </row>
    <row r="351" spans="1:16" ht="13.5" hidden="1">
      <c r="A351">
        <v>389</v>
      </c>
      <c r="B351" s="319">
        <v>331</v>
      </c>
      <c r="C351" s="319"/>
      <c r="D351" s="319"/>
      <c r="E351" s="319"/>
      <c r="F351" s="319"/>
      <c r="G351"/>
      <c r="H351" s="332" t="s">
        <v>1000</v>
      </c>
      <c r="I351" s="321"/>
      <c r="J351" s="319" t="s">
        <v>1000</v>
      </c>
      <c r="K351" s="322" t="s">
        <v>1433</v>
      </c>
      <c r="L351" s="322" t="s">
        <v>1433</v>
      </c>
      <c r="M351" s="322" t="s">
        <v>995</v>
      </c>
      <c r="N351" s="333">
        <v>1</v>
      </c>
      <c r="O351" s="334">
        <v>200</v>
      </c>
      <c r="P351" s="322" t="s">
        <v>1319</v>
      </c>
    </row>
    <row r="352" spans="1:16" ht="13.5" hidden="1">
      <c r="A352">
        <v>390</v>
      </c>
      <c r="B352" s="319">
        <v>332</v>
      </c>
      <c r="C352" s="319"/>
      <c r="D352" s="319"/>
      <c r="E352" s="319"/>
      <c r="F352" s="319"/>
      <c r="G352"/>
      <c r="H352" s="332" t="s">
        <v>1000</v>
      </c>
      <c r="I352" s="321"/>
      <c r="J352" s="319" t="s">
        <v>1000</v>
      </c>
      <c r="K352" s="322"/>
      <c r="L352" s="322"/>
      <c r="M352" s="322"/>
      <c r="N352" s="333"/>
      <c r="O352" s="334"/>
      <c r="P352" s="322" t="s">
        <v>1000</v>
      </c>
    </row>
    <row r="353" spans="1:16" ht="13.5" hidden="1">
      <c r="A353">
        <v>391</v>
      </c>
      <c r="B353">
        <v>333</v>
      </c>
      <c r="C353"/>
      <c r="F353"/>
      <c r="G353"/>
      <c r="H353" s="332" t="s">
        <v>1000</v>
      </c>
      <c r="I353" s="328"/>
      <c r="J353">
        <v>54</v>
      </c>
      <c r="K353" s="249" t="s">
        <v>1434</v>
      </c>
      <c r="L353" s="249" t="s">
        <v>1434</v>
      </c>
      <c r="N353" s="249">
        <v>3</v>
      </c>
      <c r="O353" s="334">
        <v>33</v>
      </c>
      <c r="P353" s="249" t="s">
        <v>1095</v>
      </c>
    </row>
    <row r="354" spans="1:16" ht="13.5" hidden="1">
      <c r="A354">
        <v>392</v>
      </c>
      <c r="B354">
        <v>334</v>
      </c>
      <c r="C354"/>
      <c r="F354"/>
      <c r="G354"/>
      <c r="H354" s="332" t="s">
        <v>1000</v>
      </c>
      <c r="I354" s="328"/>
      <c r="J354">
        <v>54</v>
      </c>
      <c r="K354" s="249" t="s">
        <v>1434</v>
      </c>
      <c r="L354" s="249" t="s">
        <v>1434</v>
      </c>
      <c r="N354" s="249">
        <v>3</v>
      </c>
      <c r="O354" s="334">
        <v>33</v>
      </c>
      <c r="P354" s="249" t="s">
        <v>1095</v>
      </c>
    </row>
    <row r="355" spans="1:16" ht="13.5" hidden="1">
      <c r="A355">
        <v>393</v>
      </c>
      <c r="B355">
        <v>335</v>
      </c>
      <c r="C355"/>
      <c r="F355"/>
      <c r="G355"/>
      <c r="H355" s="332" t="s">
        <v>1000</v>
      </c>
      <c r="I355" s="328"/>
      <c r="O355" s="334"/>
      <c r="P355" s="249" t="s">
        <v>1000</v>
      </c>
    </row>
    <row r="356" spans="1:16" ht="13.5" hidden="1">
      <c r="A356">
        <v>394</v>
      </c>
      <c r="B356">
        <v>336</v>
      </c>
      <c r="C356"/>
      <c r="F356"/>
      <c r="G356"/>
      <c r="H356" s="332" t="s">
        <v>1000</v>
      </c>
      <c r="I356" s="328"/>
      <c r="J356">
        <v>1</v>
      </c>
      <c r="K356" s="249" t="s">
        <v>1435</v>
      </c>
      <c r="L356" s="249" t="s">
        <v>1436</v>
      </c>
      <c r="M356" s="249" t="s">
        <v>1437</v>
      </c>
      <c r="N356" s="249">
        <v>1</v>
      </c>
      <c r="O356" s="334">
        <v>129</v>
      </c>
      <c r="P356" s="249" t="s">
        <v>1438</v>
      </c>
    </row>
    <row r="357" spans="1:16" ht="13.5" hidden="1">
      <c r="A357">
        <v>395</v>
      </c>
      <c r="B357" s="319">
        <v>337</v>
      </c>
      <c r="C357" s="319"/>
      <c r="D357" s="319"/>
      <c r="E357" s="319"/>
      <c r="F357" s="319"/>
      <c r="G357"/>
      <c r="H357" s="332" t="s">
        <v>1000</v>
      </c>
      <c r="I357" s="321"/>
      <c r="J357" s="319">
        <v>2</v>
      </c>
      <c r="K357" s="322" t="s">
        <v>1435</v>
      </c>
      <c r="L357" s="322" t="s">
        <v>1436</v>
      </c>
      <c r="M357" s="322" t="s">
        <v>1437</v>
      </c>
      <c r="N357" s="333">
        <v>1</v>
      </c>
      <c r="O357" s="334">
        <v>129</v>
      </c>
      <c r="P357" s="322" t="s">
        <v>1438</v>
      </c>
    </row>
    <row r="358" spans="1:16" ht="13.5" hidden="1">
      <c r="A358">
        <v>396</v>
      </c>
      <c r="B358" s="319">
        <v>338</v>
      </c>
      <c r="C358" s="319"/>
      <c r="D358" s="319"/>
      <c r="E358" s="319"/>
      <c r="F358" s="319"/>
      <c r="G358"/>
      <c r="H358" s="332" t="s">
        <v>1000</v>
      </c>
      <c r="I358" s="321"/>
      <c r="J358" s="319">
        <v>3</v>
      </c>
      <c r="K358" s="322" t="s">
        <v>1435</v>
      </c>
      <c r="L358" s="322" t="s">
        <v>1436</v>
      </c>
      <c r="M358" s="322" t="s">
        <v>1437</v>
      </c>
      <c r="N358" s="333">
        <v>1</v>
      </c>
      <c r="O358" s="334">
        <v>129</v>
      </c>
      <c r="P358" s="322" t="s">
        <v>1438</v>
      </c>
    </row>
    <row r="359" spans="1:16" ht="13.5" hidden="1">
      <c r="A359">
        <v>397</v>
      </c>
      <c r="B359" s="319">
        <v>339</v>
      </c>
      <c r="C359" s="319"/>
      <c r="D359" s="319"/>
      <c r="E359" s="319"/>
      <c r="F359" s="319"/>
      <c r="G359"/>
      <c r="H359" s="332" t="s">
        <v>1000</v>
      </c>
      <c r="I359" s="321"/>
      <c r="J359" s="319">
        <v>4</v>
      </c>
      <c r="K359" s="322" t="s">
        <v>1435</v>
      </c>
      <c r="L359" s="322" t="s">
        <v>1436</v>
      </c>
      <c r="M359" s="322" t="s">
        <v>1437</v>
      </c>
      <c r="N359" s="333">
        <v>1</v>
      </c>
      <c r="O359" s="334">
        <v>129</v>
      </c>
      <c r="P359" s="322" t="s">
        <v>1438</v>
      </c>
    </row>
    <row r="360" spans="1:16" ht="13.5" hidden="1">
      <c r="A360">
        <v>398</v>
      </c>
      <c r="B360" s="319">
        <v>340</v>
      </c>
      <c r="C360" s="319"/>
      <c r="D360" s="319"/>
      <c r="E360" s="319"/>
      <c r="F360" s="319"/>
      <c r="G360"/>
      <c r="H360" s="332" t="s">
        <v>1000</v>
      </c>
      <c r="I360" s="321"/>
      <c r="J360" s="319">
        <v>5</v>
      </c>
      <c r="K360" s="322" t="s">
        <v>1435</v>
      </c>
      <c r="L360" s="322" t="s">
        <v>1436</v>
      </c>
      <c r="M360" s="322" t="s">
        <v>1437</v>
      </c>
      <c r="N360" s="333">
        <v>1</v>
      </c>
      <c r="O360" s="334">
        <v>129</v>
      </c>
      <c r="P360" s="322" t="s">
        <v>1438</v>
      </c>
    </row>
    <row r="361" spans="1:16" ht="13.5" hidden="1">
      <c r="A361">
        <v>399</v>
      </c>
      <c r="B361" s="319">
        <v>341</v>
      </c>
      <c r="C361" s="319"/>
      <c r="D361" s="319"/>
      <c r="E361" s="319"/>
      <c r="F361" s="319"/>
      <c r="G361"/>
      <c r="H361" s="332" t="s">
        <v>1000</v>
      </c>
      <c r="I361" s="321"/>
      <c r="J361" s="319">
        <v>6</v>
      </c>
      <c r="K361" s="322" t="s">
        <v>1435</v>
      </c>
      <c r="L361" s="322" t="s">
        <v>1436</v>
      </c>
      <c r="M361" s="322" t="s">
        <v>1437</v>
      </c>
      <c r="N361" s="333">
        <v>1</v>
      </c>
      <c r="O361" s="334">
        <v>129</v>
      </c>
      <c r="P361" s="322" t="s">
        <v>1438</v>
      </c>
    </row>
    <row r="362" spans="1:16" ht="13.5" hidden="1">
      <c r="A362">
        <v>400</v>
      </c>
      <c r="B362" s="319">
        <v>342</v>
      </c>
      <c r="C362" s="319"/>
      <c r="D362" s="319"/>
      <c r="E362" s="319"/>
      <c r="F362" s="319"/>
      <c r="G362"/>
      <c r="H362" s="332" t="s">
        <v>1000</v>
      </c>
      <c r="I362" s="321"/>
      <c r="J362" s="319">
        <v>7</v>
      </c>
      <c r="K362" s="322" t="s">
        <v>1435</v>
      </c>
      <c r="L362" s="322" t="s">
        <v>1436</v>
      </c>
      <c r="M362" s="322" t="s">
        <v>1437</v>
      </c>
      <c r="N362" s="333">
        <v>1</v>
      </c>
      <c r="O362" s="334">
        <v>129</v>
      </c>
      <c r="P362" s="322" t="s">
        <v>1438</v>
      </c>
    </row>
    <row r="363" spans="1:16" ht="13.5" hidden="1">
      <c r="A363">
        <v>401</v>
      </c>
      <c r="B363" s="319">
        <v>343</v>
      </c>
      <c r="C363" s="319"/>
      <c r="D363" s="319"/>
      <c r="E363" s="319"/>
      <c r="F363" s="319"/>
      <c r="G363"/>
      <c r="H363" s="332" t="s">
        <v>1000</v>
      </c>
      <c r="I363" s="321"/>
      <c r="J363" s="319">
        <v>1</v>
      </c>
      <c r="K363" s="322" t="s">
        <v>1439</v>
      </c>
      <c r="L363" s="322" t="s">
        <v>1439</v>
      </c>
      <c r="M363" s="322" t="s">
        <v>1437</v>
      </c>
      <c r="N363" s="333">
        <v>1</v>
      </c>
      <c r="O363" s="334">
        <v>130</v>
      </c>
      <c r="P363" s="322" t="s">
        <v>1440</v>
      </c>
    </row>
    <row r="364" spans="1:16" ht="13.5" hidden="1">
      <c r="A364">
        <v>402</v>
      </c>
      <c r="B364" s="319">
        <v>344</v>
      </c>
      <c r="C364" s="319"/>
      <c r="D364" s="319"/>
      <c r="E364" s="319"/>
      <c r="F364" s="319"/>
      <c r="G364"/>
      <c r="H364" s="332" t="s">
        <v>1000</v>
      </c>
      <c r="I364" s="321"/>
      <c r="J364" s="319">
        <v>2</v>
      </c>
      <c r="K364" s="322" t="s">
        <v>1439</v>
      </c>
      <c r="L364" s="322" t="s">
        <v>1439</v>
      </c>
      <c r="M364" s="322" t="s">
        <v>1437</v>
      </c>
      <c r="N364" s="333">
        <v>1</v>
      </c>
      <c r="O364" s="334">
        <v>130</v>
      </c>
      <c r="P364" s="322" t="s">
        <v>1440</v>
      </c>
    </row>
    <row r="365" spans="1:16" ht="13.5" hidden="1">
      <c r="A365">
        <v>403</v>
      </c>
      <c r="B365" s="319">
        <v>345</v>
      </c>
      <c r="C365" s="319"/>
      <c r="D365" s="319"/>
      <c r="E365" s="319"/>
      <c r="F365" s="319"/>
      <c r="G365"/>
      <c r="H365" s="332" t="s">
        <v>1000</v>
      </c>
      <c r="I365" s="321"/>
      <c r="J365" s="319">
        <v>3</v>
      </c>
      <c r="K365" s="322" t="s">
        <v>1439</v>
      </c>
      <c r="L365" s="322" t="s">
        <v>1439</v>
      </c>
      <c r="M365" s="322" t="s">
        <v>1437</v>
      </c>
      <c r="N365" s="333">
        <v>1</v>
      </c>
      <c r="O365" s="334">
        <v>130</v>
      </c>
      <c r="P365" s="322" t="s">
        <v>1440</v>
      </c>
    </row>
    <row r="366" spans="1:16" ht="13.5" hidden="1">
      <c r="A366">
        <v>404</v>
      </c>
      <c r="B366" s="319">
        <v>346</v>
      </c>
      <c r="C366" s="319"/>
      <c r="D366" s="319"/>
      <c r="E366" s="319"/>
      <c r="F366" s="319"/>
      <c r="G366"/>
      <c r="H366" s="332" t="s">
        <v>1000</v>
      </c>
      <c r="I366" s="321"/>
      <c r="J366">
        <v>35</v>
      </c>
      <c r="K366" s="322" t="s">
        <v>1441</v>
      </c>
      <c r="L366" s="322" t="s">
        <v>1441</v>
      </c>
      <c r="M366" s="322" t="s">
        <v>1325</v>
      </c>
      <c r="N366" s="333">
        <v>1</v>
      </c>
      <c r="O366" s="334">
        <v>33</v>
      </c>
      <c r="P366" s="322" t="s">
        <v>1095</v>
      </c>
    </row>
    <row r="367" spans="1:16" ht="13.5" hidden="1">
      <c r="A367">
        <v>405</v>
      </c>
      <c r="B367" s="319">
        <v>347</v>
      </c>
      <c r="C367" s="319"/>
      <c r="D367" s="319"/>
      <c r="E367" s="319"/>
      <c r="F367" s="319"/>
      <c r="G367"/>
      <c r="H367" s="332" t="s">
        <v>1000</v>
      </c>
      <c r="I367" s="321"/>
      <c r="J367" s="319" t="s">
        <v>1000</v>
      </c>
      <c r="K367" s="322" t="s">
        <v>1442</v>
      </c>
      <c r="L367" s="322" t="s">
        <v>1442</v>
      </c>
      <c r="M367" s="322" t="s">
        <v>1443</v>
      </c>
      <c r="N367" s="333">
        <v>1</v>
      </c>
      <c r="O367" s="334">
        <v>127</v>
      </c>
      <c r="P367" s="322" t="s">
        <v>1444</v>
      </c>
    </row>
    <row r="368" spans="1:16" ht="13.5" hidden="1">
      <c r="A368">
        <v>406</v>
      </c>
      <c r="B368" s="319">
        <v>348</v>
      </c>
      <c r="C368" s="319"/>
      <c r="D368" s="319"/>
      <c r="E368" s="319"/>
      <c r="F368" s="319"/>
      <c r="G368"/>
      <c r="H368" s="332" t="s">
        <v>1000</v>
      </c>
      <c r="I368" s="321"/>
      <c r="J368" s="319">
        <v>47</v>
      </c>
      <c r="K368" s="322" t="s">
        <v>1445</v>
      </c>
      <c r="L368" s="322" t="s">
        <v>1446</v>
      </c>
      <c r="M368" s="322" t="s">
        <v>1443</v>
      </c>
      <c r="N368" s="333">
        <v>5</v>
      </c>
      <c r="O368" s="334">
        <v>127</v>
      </c>
      <c r="P368" s="322" t="s">
        <v>1444</v>
      </c>
    </row>
    <row r="369" spans="1:16" ht="13.5" hidden="1">
      <c r="A369">
        <v>407</v>
      </c>
      <c r="B369" s="319">
        <v>349</v>
      </c>
      <c r="C369" s="319"/>
      <c r="D369" s="319"/>
      <c r="E369" s="319"/>
      <c r="F369" s="319"/>
      <c r="G369"/>
      <c r="H369" s="332" t="s">
        <v>1000</v>
      </c>
      <c r="I369" s="321"/>
      <c r="J369" s="319" t="s">
        <v>1000</v>
      </c>
      <c r="K369" s="322" t="s">
        <v>1447</v>
      </c>
      <c r="L369" s="322" t="s">
        <v>1447</v>
      </c>
      <c r="M369" s="322"/>
      <c r="N369" s="333">
        <v>1</v>
      </c>
      <c r="O369" s="334">
        <v>33</v>
      </c>
      <c r="P369" s="322" t="s">
        <v>1095</v>
      </c>
    </row>
    <row r="370" spans="1:16" ht="13.5" hidden="1">
      <c r="A370">
        <v>408</v>
      </c>
      <c r="B370" s="319">
        <v>350</v>
      </c>
      <c r="C370" s="319"/>
      <c r="D370" s="319"/>
      <c r="E370" s="319"/>
      <c r="F370" s="319"/>
      <c r="G370"/>
      <c r="H370" s="332" t="s">
        <v>1000</v>
      </c>
      <c r="I370" s="328"/>
      <c r="J370">
        <v>52</v>
      </c>
      <c r="K370" s="249" t="s">
        <v>1448</v>
      </c>
      <c r="L370" s="249" t="s">
        <v>1448</v>
      </c>
      <c r="N370" s="249">
        <v>1</v>
      </c>
      <c r="O370" s="334">
        <v>33</v>
      </c>
      <c r="P370" s="322" t="s">
        <v>1095</v>
      </c>
    </row>
    <row r="371" spans="1:16" ht="13.5" hidden="1">
      <c r="A371">
        <v>409</v>
      </c>
      <c r="B371" s="319">
        <v>401</v>
      </c>
      <c r="C371" s="319"/>
      <c r="D371" s="319"/>
      <c r="E371" s="319"/>
      <c r="F371" s="319"/>
      <c r="G371"/>
      <c r="H371" s="332" t="s">
        <v>1000</v>
      </c>
      <c r="I371" s="329"/>
      <c r="J371">
        <v>52</v>
      </c>
      <c r="K371" s="249" t="s">
        <v>1448</v>
      </c>
      <c r="L371" s="249" t="s">
        <v>1448</v>
      </c>
      <c r="N371" s="333">
        <v>1</v>
      </c>
      <c r="O371" s="334">
        <v>33</v>
      </c>
      <c r="P371" s="322" t="s">
        <v>1095</v>
      </c>
    </row>
    <row r="372" spans="1:16" ht="13.5" hidden="1">
      <c r="A372">
        <v>410</v>
      </c>
      <c r="B372" s="319"/>
      <c r="C372" s="319"/>
      <c r="D372" s="319"/>
      <c r="E372" s="319"/>
      <c r="F372" s="319"/>
      <c r="G372"/>
      <c r="H372" s="332" t="s">
        <v>1000</v>
      </c>
      <c r="I372" s="329"/>
      <c r="J372">
        <v>4</v>
      </c>
      <c r="K372" s="322" t="s">
        <v>1449</v>
      </c>
      <c r="L372" s="330" t="s">
        <v>1449</v>
      </c>
      <c r="M372" s="322"/>
      <c r="N372" s="333">
        <v>3</v>
      </c>
      <c r="O372" s="334">
        <v>51</v>
      </c>
      <c r="P372" s="322" t="s">
        <v>1345</v>
      </c>
    </row>
    <row r="373" spans="1:16" ht="13.5" hidden="1">
      <c r="A373">
        <v>411</v>
      </c>
      <c r="B373" s="319"/>
      <c r="C373" s="319"/>
      <c r="D373" s="319"/>
      <c r="E373" s="319"/>
      <c r="F373" s="319"/>
      <c r="G373"/>
      <c r="H373" s="332" t="s">
        <v>1000</v>
      </c>
      <c r="I373" s="329"/>
      <c r="J373">
        <v>4</v>
      </c>
      <c r="K373" s="322" t="s">
        <v>1449</v>
      </c>
      <c r="L373" s="322" t="s">
        <v>1449</v>
      </c>
      <c r="M373" s="322"/>
      <c r="N373" s="333">
        <v>3</v>
      </c>
      <c r="O373" s="334">
        <v>51</v>
      </c>
      <c r="P373" s="322" t="s">
        <v>1345</v>
      </c>
    </row>
    <row r="374" spans="1:16" ht="13.5" hidden="1">
      <c r="A374">
        <v>412</v>
      </c>
      <c r="B374" s="319"/>
      <c r="C374" s="319"/>
      <c r="D374" s="319"/>
      <c r="E374" s="319"/>
      <c r="F374" s="319"/>
      <c r="G374"/>
      <c r="H374" s="332" t="s">
        <v>1000</v>
      </c>
      <c r="I374" s="329"/>
      <c r="K374" s="324"/>
      <c r="L374" s="324"/>
      <c r="N374" s="333"/>
      <c r="O374" s="334"/>
      <c r="P374" s="322"/>
    </row>
    <row r="375" spans="1:16" ht="13.5" hidden="1">
      <c r="A375">
        <v>413</v>
      </c>
      <c r="B375" s="319"/>
      <c r="C375" s="319"/>
      <c r="D375" s="319"/>
      <c r="E375" s="319"/>
      <c r="F375" s="319"/>
      <c r="G375"/>
      <c r="H375" s="332" t="s">
        <v>1000</v>
      </c>
      <c r="I375" s="329"/>
      <c r="K375" s="322"/>
      <c r="L375" s="322"/>
      <c r="N375" s="333"/>
      <c r="O375" s="334"/>
      <c r="P375" s="322"/>
    </row>
    <row r="376" spans="1:16" ht="13.5" hidden="1">
      <c r="A376">
        <v>414</v>
      </c>
      <c r="B376" s="319">
        <v>406</v>
      </c>
      <c r="C376" s="319"/>
      <c r="D376" s="319"/>
      <c r="E376" s="319"/>
      <c r="F376" s="319"/>
      <c r="G376"/>
      <c r="H376" s="332" t="s">
        <v>1000</v>
      </c>
      <c r="I376" s="329"/>
      <c r="K376" s="322" t="s">
        <v>1065</v>
      </c>
      <c r="L376" s="322" t="s">
        <v>1065</v>
      </c>
      <c r="N376" s="333"/>
      <c r="O376" s="334"/>
      <c r="P376" s="322" t="s">
        <v>1000</v>
      </c>
    </row>
    <row r="377" spans="1:16" ht="13.5" hidden="1">
      <c r="A377">
        <v>415</v>
      </c>
      <c r="B377" s="319">
        <v>407</v>
      </c>
      <c r="C377" s="319"/>
      <c r="D377" s="319"/>
      <c r="E377" s="319"/>
      <c r="F377" s="319"/>
      <c r="G377"/>
      <c r="H377" s="332" t="s">
        <v>1000</v>
      </c>
      <c r="I377" s="329"/>
      <c r="K377" s="322" t="s">
        <v>1065</v>
      </c>
      <c r="L377" s="322" t="s">
        <v>1065</v>
      </c>
      <c r="N377" s="333"/>
      <c r="O377" s="334"/>
      <c r="P377" s="322" t="s">
        <v>1000</v>
      </c>
    </row>
    <row r="378" spans="1:16" ht="13.5" hidden="1">
      <c r="A378">
        <v>416</v>
      </c>
      <c r="B378" s="319">
        <v>408</v>
      </c>
      <c r="C378" s="319"/>
      <c r="D378" s="319"/>
      <c r="E378" s="319"/>
      <c r="F378" s="319"/>
      <c r="G378"/>
      <c r="H378" s="332" t="s">
        <v>1000</v>
      </c>
      <c r="I378" s="329"/>
      <c r="K378" s="249" t="s">
        <v>1065</v>
      </c>
      <c r="L378" s="325" t="s">
        <v>1065</v>
      </c>
      <c r="O378" s="334"/>
      <c r="P378" s="322" t="s">
        <v>1000</v>
      </c>
    </row>
    <row r="379" spans="1:16" ht="13.5" hidden="1">
      <c r="A379">
        <v>417</v>
      </c>
      <c r="B379">
        <v>409</v>
      </c>
      <c r="C379"/>
      <c r="F379"/>
      <c r="G379"/>
      <c r="H379" s="332" t="s">
        <v>1000</v>
      </c>
      <c r="I379" s="328"/>
      <c r="J379">
        <v>65</v>
      </c>
      <c r="K379" s="249" t="s">
        <v>1450</v>
      </c>
      <c r="L379" s="249" t="s">
        <v>1450</v>
      </c>
      <c r="M379" s="249" t="s">
        <v>1401</v>
      </c>
      <c r="N379" s="249">
        <v>1</v>
      </c>
      <c r="O379" s="334">
        <v>33</v>
      </c>
      <c r="P379" s="249" t="s">
        <v>1095</v>
      </c>
    </row>
    <row r="380" spans="1:16" ht="13.5" hidden="1">
      <c r="A380">
        <v>418</v>
      </c>
      <c r="B380">
        <v>410</v>
      </c>
      <c r="C380"/>
      <c r="F380"/>
      <c r="G380"/>
      <c r="H380" s="332" t="s">
        <v>1000</v>
      </c>
      <c r="I380" s="328"/>
      <c r="J380">
        <v>37</v>
      </c>
      <c r="K380" s="249" t="s">
        <v>1451</v>
      </c>
      <c r="L380" s="249" t="s">
        <v>1452</v>
      </c>
      <c r="M380" s="249" t="s">
        <v>1453</v>
      </c>
      <c r="N380" s="249">
        <v>1</v>
      </c>
      <c r="O380" s="334">
        <v>145</v>
      </c>
      <c r="P380" s="249" t="s">
        <v>1378</v>
      </c>
    </row>
    <row r="381" spans="1:16" ht="13.5" hidden="1">
      <c r="A381">
        <v>419</v>
      </c>
      <c r="B381" s="319">
        <v>411</v>
      </c>
      <c r="C381" s="319"/>
      <c r="D381" s="319"/>
      <c r="E381" s="319"/>
      <c r="F381" s="319"/>
      <c r="G381"/>
      <c r="H381" s="332" t="s">
        <v>1000</v>
      </c>
      <c r="I381" s="329"/>
      <c r="J381">
        <v>100</v>
      </c>
      <c r="K381" s="249" t="s">
        <v>1454</v>
      </c>
      <c r="L381" s="325" t="s">
        <v>1455</v>
      </c>
      <c r="M381" s="249" t="s">
        <v>1288</v>
      </c>
      <c r="N381" s="249">
        <v>1</v>
      </c>
      <c r="O381" s="334">
        <v>31</v>
      </c>
      <c r="P381" s="322" t="s">
        <v>1293</v>
      </c>
    </row>
    <row r="382" spans="1:16" ht="13.5" hidden="1">
      <c r="A382">
        <v>420</v>
      </c>
      <c r="B382" s="319">
        <v>412</v>
      </c>
      <c r="C382" s="319"/>
      <c r="D382" s="319"/>
      <c r="E382" s="319"/>
      <c r="F382" s="319"/>
      <c r="G382"/>
      <c r="H382" s="332" t="s">
        <v>1000</v>
      </c>
      <c r="I382" s="329"/>
      <c r="K382" s="249" t="s">
        <v>1456</v>
      </c>
      <c r="L382" s="249" t="s">
        <v>1457</v>
      </c>
      <c r="M382" s="249" t="s">
        <v>1458</v>
      </c>
      <c r="N382" s="249">
        <v>1</v>
      </c>
      <c r="O382" s="334">
        <v>127</v>
      </c>
      <c r="P382" s="322" t="s">
        <v>1444</v>
      </c>
    </row>
    <row r="383" spans="1:16" ht="13.5" hidden="1">
      <c r="A383">
        <v>421</v>
      </c>
      <c r="B383" s="319">
        <v>413</v>
      </c>
      <c r="C383" s="319"/>
      <c r="D383" s="319"/>
      <c r="E383" s="319"/>
      <c r="F383" s="319"/>
      <c r="G383"/>
      <c r="H383" s="332" t="s">
        <v>1000</v>
      </c>
      <c r="I383" s="328"/>
      <c r="J383">
        <v>66</v>
      </c>
      <c r="K383" s="324" t="s">
        <v>1459</v>
      </c>
      <c r="L383" s="324" t="s">
        <v>1459</v>
      </c>
      <c r="M383" s="322" t="s">
        <v>1460</v>
      </c>
      <c r="N383" s="333">
        <v>1</v>
      </c>
      <c r="O383" s="334">
        <v>144</v>
      </c>
      <c r="P383" s="322" t="s">
        <v>1461</v>
      </c>
    </row>
    <row r="384" spans="1:16" ht="13.5" hidden="1">
      <c r="A384">
        <v>422</v>
      </c>
      <c r="B384" s="319">
        <v>414</v>
      </c>
      <c r="C384" s="319"/>
      <c r="D384" s="319"/>
      <c r="E384" s="319"/>
      <c r="F384" s="319"/>
      <c r="G384"/>
      <c r="H384" s="332" t="s">
        <v>1000</v>
      </c>
      <c r="I384" s="329"/>
      <c r="J384">
        <v>57</v>
      </c>
      <c r="K384" s="324" t="s">
        <v>1462</v>
      </c>
      <c r="L384" s="324" t="s">
        <v>1462</v>
      </c>
      <c r="M384" s="322" t="s">
        <v>1463</v>
      </c>
      <c r="N384" s="333">
        <v>1</v>
      </c>
      <c r="O384" s="334">
        <v>128</v>
      </c>
      <c r="P384" s="322" t="s">
        <v>1289</v>
      </c>
    </row>
    <row r="385" spans="1:16" ht="13.5" hidden="1">
      <c r="A385">
        <v>423</v>
      </c>
      <c r="B385" s="319">
        <v>415</v>
      </c>
      <c r="C385" s="319"/>
      <c r="D385" s="319"/>
      <c r="E385" s="319"/>
      <c r="F385" s="319"/>
      <c r="G385"/>
      <c r="H385" s="332" t="s">
        <v>1000</v>
      </c>
      <c r="I385" s="329"/>
      <c r="K385" s="324"/>
      <c r="L385" s="324"/>
      <c r="M385" s="322"/>
      <c r="N385" s="333"/>
      <c r="O385" s="334"/>
      <c r="P385" s="322" t="s">
        <v>1000</v>
      </c>
    </row>
    <row r="386" spans="1:16" ht="13.5" hidden="1">
      <c r="A386">
        <v>424</v>
      </c>
      <c r="B386" s="319">
        <v>416</v>
      </c>
      <c r="C386" s="319"/>
      <c r="D386" s="319"/>
      <c r="E386" s="319"/>
      <c r="F386" s="319"/>
      <c r="G386"/>
      <c r="H386" s="332" t="s">
        <v>1000</v>
      </c>
      <c r="I386" s="328"/>
      <c r="J386">
        <v>11</v>
      </c>
      <c r="K386" s="249" t="s">
        <v>1464</v>
      </c>
      <c r="L386" s="249" t="s">
        <v>1464</v>
      </c>
      <c r="M386" s="249" t="s">
        <v>1401</v>
      </c>
      <c r="N386" s="249">
        <v>1</v>
      </c>
      <c r="O386" s="334">
        <v>31</v>
      </c>
      <c r="P386" s="322" t="s">
        <v>1293</v>
      </c>
    </row>
    <row r="387" spans="1:16" ht="13.5" hidden="1">
      <c r="A387">
        <v>425</v>
      </c>
      <c r="B387" s="319">
        <v>417</v>
      </c>
      <c r="C387" s="319"/>
      <c r="D387" s="319"/>
      <c r="E387" s="319"/>
      <c r="F387" s="319"/>
      <c r="G387"/>
      <c r="H387" s="332" t="s">
        <v>1000</v>
      </c>
      <c r="I387" s="321"/>
      <c r="J387" s="319" t="s">
        <v>1000</v>
      </c>
      <c r="K387" s="322"/>
      <c r="L387" s="322"/>
      <c r="M387" s="322"/>
      <c r="N387" s="333"/>
      <c r="O387" s="334"/>
      <c r="P387" s="322" t="s">
        <v>1000</v>
      </c>
    </row>
    <row r="388" spans="1:16" ht="13.5" hidden="1">
      <c r="A388">
        <v>426</v>
      </c>
      <c r="B388" s="319">
        <v>418</v>
      </c>
      <c r="C388" s="319"/>
      <c r="D388" s="319"/>
      <c r="E388" s="319"/>
      <c r="F388" s="319"/>
      <c r="G388"/>
      <c r="H388" s="332" t="s">
        <v>1000</v>
      </c>
      <c r="I388" s="321"/>
      <c r="J388" s="319">
        <v>61</v>
      </c>
      <c r="K388" s="322" t="s">
        <v>1465</v>
      </c>
      <c r="L388" s="322" t="s">
        <v>1465</v>
      </c>
      <c r="M388" s="322" t="s">
        <v>1299</v>
      </c>
      <c r="N388" s="333">
        <v>1</v>
      </c>
      <c r="O388" s="334">
        <v>143</v>
      </c>
      <c r="P388" s="322" t="s">
        <v>1466</v>
      </c>
    </row>
    <row r="389" spans="1:16" ht="13.5" hidden="1">
      <c r="A389">
        <v>427</v>
      </c>
      <c r="B389" s="319">
        <v>419</v>
      </c>
      <c r="C389" s="319"/>
      <c r="D389" s="319"/>
      <c r="E389" s="319"/>
      <c r="F389" s="319"/>
      <c r="G389"/>
      <c r="H389" s="332" t="s">
        <v>1000</v>
      </c>
      <c r="I389" s="321"/>
      <c r="J389" s="319" t="s">
        <v>1000</v>
      </c>
      <c r="K389" s="322"/>
      <c r="L389" s="322"/>
      <c r="M389" s="322"/>
      <c r="N389" s="333"/>
      <c r="O389" s="334"/>
      <c r="P389" s="322" t="s">
        <v>1000</v>
      </c>
    </row>
    <row r="390" spans="1:16" ht="13.5" hidden="1">
      <c r="A390">
        <v>428</v>
      </c>
      <c r="B390" s="319">
        <v>420</v>
      </c>
      <c r="C390" s="319"/>
      <c r="D390" s="319"/>
      <c r="E390" s="319"/>
      <c r="F390" s="319"/>
      <c r="G390"/>
      <c r="H390" s="332" t="s">
        <v>1000</v>
      </c>
      <c r="I390" s="321"/>
      <c r="J390" s="319" t="s">
        <v>1000</v>
      </c>
      <c r="K390" s="322" t="s">
        <v>1467</v>
      </c>
      <c r="L390" s="322" t="s">
        <v>1468</v>
      </c>
      <c r="M390" s="322" t="s">
        <v>1469</v>
      </c>
      <c r="N390" s="333">
        <v>3</v>
      </c>
      <c r="O390" s="334">
        <v>31</v>
      </c>
      <c r="P390" s="322" t="s">
        <v>1293</v>
      </c>
    </row>
    <row r="391" spans="1:16" ht="13.5" hidden="1">
      <c r="A391">
        <v>429</v>
      </c>
      <c r="B391" s="319">
        <v>821</v>
      </c>
      <c r="C391" s="319"/>
      <c r="D391" s="319"/>
      <c r="E391" s="319"/>
      <c r="F391" s="319"/>
      <c r="G391"/>
      <c r="H391" s="332" t="s">
        <v>1000</v>
      </c>
      <c r="I391" s="329"/>
      <c r="K391" s="249" t="s">
        <v>1467</v>
      </c>
      <c r="L391" s="249" t="s">
        <v>1468</v>
      </c>
      <c r="M391" s="249" t="s">
        <v>1469</v>
      </c>
      <c r="N391" s="249">
        <v>4</v>
      </c>
      <c r="O391" s="334">
        <v>31</v>
      </c>
      <c r="P391" s="322" t="s">
        <v>1293</v>
      </c>
    </row>
    <row r="392" spans="1:16" ht="13.5" hidden="1">
      <c r="A392">
        <v>430</v>
      </c>
      <c r="B392" s="319">
        <v>822</v>
      </c>
      <c r="C392" s="319"/>
      <c r="D392" s="319"/>
      <c r="E392" s="319"/>
      <c r="F392" s="319"/>
      <c r="G392"/>
      <c r="H392" s="332" t="s">
        <v>1000</v>
      </c>
      <c r="I392" s="329"/>
      <c r="K392" s="322"/>
      <c r="L392" s="322"/>
      <c r="O392" s="334"/>
      <c r="P392" s="322" t="s">
        <v>1000</v>
      </c>
    </row>
    <row r="393" spans="1:16" ht="13.5" hidden="1">
      <c r="A393">
        <v>431</v>
      </c>
      <c r="B393" s="319">
        <v>823</v>
      </c>
      <c r="C393" s="319"/>
      <c r="D393" s="319"/>
      <c r="E393" s="319"/>
      <c r="F393" s="319"/>
      <c r="G393"/>
      <c r="H393" s="332" t="s">
        <v>1000</v>
      </c>
      <c r="I393" s="329"/>
      <c r="J393">
        <v>74</v>
      </c>
      <c r="K393" s="322" t="s">
        <v>1470</v>
      </c>
      <c r="L393" s="322" t="s">
        <v>1471</v>
      </c>
      <c r="M393" s="249" t="s">
        <v>1472</v>
      </c>
      <c r="N393" s="249">
        <v>1</v>
      </c>
      <c r="O393" s="334">
        <v>31</v>
      </c>
      <c r="P393" s="322" t="s">
        <v>1293</v>
      </c>
    </row>
    <row r="394" spans="1:16" ht="13.5" hidden="1">
      <c r="A394">
        <v>432</v>
      </c>
      <c r="B394" s="319">
        <v>824</v>
      </c>
      <c r="C394" s="319"/>
      <c r="D394" s="319"/>
      <c r="E394" s="319"/>
      <c r="F394" s="319"/>
      <c r="G394"/>
      <c r="H394" s="332" t="s">
        <v>1000</v>
      </c>
      <c r="I394" s="329"/>
      <c r="O394" s="334"/>
      <c r="P394" s="322" t="s">
        <v>1000</v>
      </c>
    </row>
    <row r="395" spans="1:16" ht="13.5" hidden="1">
      <c r="A395">
        <v>433</v>
      </c>
      <c r="B395" s="319">
        <v>825</v>
      </c>
      <c r="C395" s="319"/>
      <c r="D395" s="319"/>
      <c r="E395" s="319"/>
      <c r="F395" s="319"/>
      <c r="G395"/>
      <c r="H395" s="332" t="s">
        <v>1000</v>
      </c>
      <c r="I395" s="329"/>
      <c r="K395" s="330" t="s">
        <v>1473</v>
      </c>
      <c r="L395" s="330" t="s">
        <v>1473</v>
      </c>
      <c r="M395" s="322" t="s">
        <v>1425</v>
      </c>
      <c r="N395" s="249">
        <v>1</v>
      </c>
      <c r="O395" s="334">
        <v>32</v>
      </c>
      <c r="P395" s="322" t="s">
        <v>1355</v>
      </c>
    </row>
    <row r="396" spans="1:16" ht="13.5" hidden="1">
      <c r="A396">
        <v>434</v>
      </c>
      <c r="B396" s="319">
        <v>826</v>
      </c>
      <c r="C396" s="319"/>
      <c r="D396" s="319"/>
      <c r="E396" s="319"/>
      <c r="F396" s="319"/>
      <c r="G396"/>
      <c r="H396" s="332" t="s">
        <v>1000</v>
      </c>
      <c r="I396" s="329"/>
      <c r="J396">
        <v>45</v>
      </c>
      <c r="K396" s="330" t="s">
        <v>1474</v>
      </c>
      <c r="L396" s="330" t="s">
        <v>1474</v>
      </c>
      <c r="M396" s="322" t="s">
        <v>1340</v>
      </c>
      <c r="N396" s="249">
        <v>1</v>
      </c>
      <c r="O396" s="334">
        <v>36</v>
      </c>
      <c r="P396" s="322" t="s">
        <v>1296</v>
      </c>
    </row>
    <row r="397" spans="1:16" ht="13.5" hidden="1">
      <c r="A397">
        <v>435</v>
      </c>
      <c r="B397" s="319">
        <v>827</v>
      </c>
      <c r="C397" s="319"/>
      <c r="D397" s="319"/>
      <c r="E397" s="319"/>
      <c r="F397" s="319"/>
      <c r="G397"/>
      <c r="H397" s="332" t="s">
        <v>1000</v>
      </c>
      <c r="I397" s="329"/>
      <c r="J397">
        <v>65</v>
      </c>
      <c r="K397" s="325" t="s">
        <v>1475</v>
      </c>
      <c r="L397" s="325" t="s">
        <v>1476</v>
      </c>
      <c r="M397" s="249" t="s">
        <v>1477</v>
      </c>
      <c r="N397" s="249">
        <v>1</v>
      </c>
      <c r="O397" s="334">
        <v>122</v>
      </c>
      <c r="P397" s="322" t="s">
        <v>1426</v>
      </c>
    </row>
    <row r="398" spans="1:16" ht="13.5" hidden="1">
      <c r="A398">
        <v>436</v>
      </c>
      <c r="B398" s="319">
        <v>828</v>
      </c>
      <c r="C398" s="319"/>
      <c r="D398" s="319"/>
      <c r="E398" s="319"/>
      <c r="F398" s="319"/>
      <c r="G398"/>
      <c r="H398" s="332" t="s">
        <v>1000</v>
      </c>
      <c r="I398" s="329"/>
      <c r="O398" s="334"/>
      <c r="P398" s="322" t="s">
        <v>1000</v>
      </c>
    </row>
    <row r="399" spans="1:16" ht="13.5" hidden="1">
      <c r="A399">
        <v>437</v>
      </c>
      <c r="B399" s="319">
        <v>829</v>
      </c>
      <c r="C399" s="319"/>
      <c r="D399" s="319"/>
      <c r="E399" s="319"/>
      <c r="F399" s="319"/>
      <c r="G399"/>
      <c r="H399" s="332" t="s">
        <v>1000</v>
      </c>
      <c r="I399" s="329"/>
      <c r="J399">
        <v>27</v>
      </c>
      <c r="K399" s="249" t="s">
        <v>1478</v>
      </c>
      <c r="L399" s="249" t="s">
        <v>1479</v>
      </c>
      <c r="M399" s="249" t="s">
        <v>1480</v>
      </c>
      <c r="N399" s="249">
        <v>1</v>
      </c>
      <c r="O399" s="334">
        <v>122</v>
      </c>
      <c r="P399" s="322" t="s">
        <v>1426</v>
      </c>
    </row>
    <row r="400" spans="1:16" ht="13.5" hidden="1">
      <c r="A400">
        <v>438</v>
      </c>
      <c r="B400" s="319">
        <v>830</v>
      </c>
      <c r="C400" s="319"/>
      <c r="D400" s="319"/>
      <c r="E400" s="319"/>
      <c r="F400" s="319"/>
      <c r="G400"/>
      <c r="H400" s="332" t="s">
        <v>1000</v>
      </c>
      <c r="I400" s="329"/>
      <c r="K400" s="249" t="s">
        <v>1481</v>
      </c>
      <c r="L400" s="249" t="s">
        <v>1482</v>
      </c>
      <c r="N400" s="249">
        <v>1</v>
      </c>
      <c r="O400" s="334">
        <v>200</v>
      </c>
      <c r="P400" s="322" t="s">
        <v>1319</v>
      </c>
    </row>
    <row r="401" spans="1:16" ht="13.5" hidden="1">
      <c r="A401">
        <v>439</v>
      </c>
      <c r="B401" s="319">
        <v>831</v>
      </c>
      <c r="C401" s="319"/>
      <c r="D401" s="319"/>
      <c r="E401" s="319"/>
      <c r="F401" s="319"/>
      <c r="G401"/>
      <c r="H401" s="332" t="s">
        <v>1000</v>
      </c>
      <c r="I401" s="329"/>
      <c r="O401" s="334"/>
      <c r="P401" s="322" t="s">
        <v>1000</v>
      </c>
    </row>
    <row r="402" spans="1:16" ht="13.5" hidden="1">
      <c r="A402">
        <v>440</v>
      </c>
      <c r="B402" s="319">
        <v>832</v>
      </c>
      <c r="C402" s="319"/>
      <c r="D402" s="319"/>
      <c r="E402" s="319"/>
      <c r="F402" s="319"/>
      <c r="G402"/>
      <c r="H402" s="332" t="s">
        <v>1000</v>
      </c>
      <c r="I402" s="329"/>
      <c r="K402" s="249" t="s">
        <v>1483</v>
      </c>
      <c r="L402" s="249" t="s">
        <v>1484</v>
      </c>
      <c r="M402" s="249" t="s">
        <v>1396</v>
      </c>
      <c r="N402" s="249">
        <v>1</v>
      </c>
      <c r="O402" s="334">
        <v>200</v>
      </c>
      <c r="P402" s="322" t="s">
        <v>1319</v>
      </c>
    </row>
    <row r="403" spans="1:16" ht="13.5" hidden="1">
      <c r="A403">
        <v>441</v>
      </c>
      <c r="B403" s="319">
        <v>833</v>
      </c>
      <c r="C403" s="319"/>
      <c r="D403" s="319"/>
      <c r="E403" s="319"/>
      <c r="F403" s="319"/>
      <c r="G403"/>
      <c r="H403" s="332" t="s">
        <v>1000</v>
      </c>
      <c r="I403" s="329"/>
      <c r="J403">
        <v>41</v>
      </c>
      <c r="K403" s="249" t="s">
        <v>1395</v>
      </c>
      <c r="L403" s="249" t="s">
        <v>1485</v>
      </c>
      <c r="M403" s="249" t="s">
        <v>1396</v>
      </c>
      <c r="N403" s="249">
        <v>1</v>
      </c>
      <c r="O403" s="334">
        <v>31</v>
      </c>
      <c r="P403" s="322" t="s">
        <v>1293</v>
      </c>
    </row>
    <row r="404" spans="1:16" ht="13.5" hidden="1">
      <c r="A404">
        <v>442</v>
      </c>
      <c r="B404" s="319">
        <v>834</v>
      </c>
      <c r="C404" s="319"/>
      <c r="D404" s="319"/>
      <c r="E404" s="319"/>
      <c r="F404" s="319"/>
      <c r="G404"/>
      <c r="H404" s="332" t="s">
        <v>1000</v>
      </c>
      <c r="I404" s="329"/>
      <c r="J404">
        <v>11</v>
      </c>
      <c r="K404" s="249" t="s">
        <v>1486</v>
      </c>
      <c r="L404" s="249" t="s">
        <v>1486</v>
      </c>
      <c r="M404" s="249" t="s">
        <v>1396</v>
      </c>
      <c r="N404" s="249">
        <v>2</v>
      </c>
      <c r="O404" s="334">
        <v>31</v>
      </c>
      <c r="P404" s="322" t="s">
        <v>1293</v>
      </c>
    </row>
    <row r="405" spans="1:16" ht="13.5" hidden="1">
      <c r="A405">
        <v>443</v>
      </c>
      <c r="B405" s="319">
        <v>835</v>
      </c>
      <c r="C405" s="319"/>
      <c r="D405" s="319"/>
      <c r="E405" s="319"/>
      <c r="F405" s="319"/>
      <c r="G405"/>
      <c r="H405" s="332" t="s">
        <v>1000</v>
      </c>
      <c r="I405" s="329"/>
      <c r="K405" s="325" t="s">
        <v>1487</v>
      </c>
      <c r="L405" s="325" t="s">
        <v>1488</v>
      </c>
      <c r="M405" s="249" t="s">
        <v>1458</v>
      </c>
      <c r="N405" s="249">
        <v>1</v>
      </c>
      <c r="O405" s="334">
        <v>127</v>
      </c>
      <c r="P405" s="322" t="s">
        <v>1444</v>
      </c>
    </row>
    <row r="406" spans="1:16" ht="13.5" hidden="1">
      <c r="A406">
        <v>444</v>
      </c>
      <c r="B406" s="319">
        <v>836</v>
      </c>
      <c r="C406" s="319"/>
      <c r="D406" s="319"/>
      <c r="E406" s="319"/>
      <c r="F406" s="319"/>
      <c r="G406"/>
      <c r="H406" s="332" t="s">
        <v>1000</v>
      </c>
      <c r="I406" s="329"/>
      <c r="J406">
        <v>38</v>
      </c>
      <c r="K406" s="325" t="s">
        <v>1489</v>
      </c>
      <c r="L406" s="325" t="s">
        <v>1490</v>
      </c>
      <c r="M406" s="249" t="s">
        <v>1491</v>
      </c>
      <c r="N406" s="249">
        <v>1</v>
      </c>
      <c r="O406" s="334">
        <v>132</v>
      </c>
      <c r="P406" s="322" t="s">
        <v>1326</v>
      </c>
    </row>
    <row r="407" spans="1:16" ht="13.5" hidden="1">
      <c r="A407">
        <v>445</v>
      </c>
      <c r="B407" s="319">
        <v>837</v>
      </c>
      <c r="C407" s="319"/>
      <c r="D407" s="319"/>
      <c r="E407" s="319"/>
      <c r="F407" s="319"/>
      <c r="G407"/>
      <c r="H407" s="332" t="s">
        <v>1000</v>
      </c>
      <c r="I407" s="329"/>
      <c r="J407">
        <v>20</v>
      </c>
      <c r="K407" s="325" t="s">
        <v>1492</v>
      </c>
      <c r="L407" s="325" t="s">
        <v>1493</v>
      </c>
      <c r="M407" s="249" t="s">
        <v>1491</v>
      </c>
      <c r="N407" s="249">
        <v>2</v>
      </c>
      <c r="O407" s="334">
        <v>41</v>
      </c>
      <c r="P407" s="322" t="s">
        <v>1358</v>
      </c>
    </row>
    <row r="408" spans="1:16" ht="13.5" hidden="1">
      <c r="A408">
        <v>446</v>
      </c>
      <c r="B408" s="319">
        <v>838</v>
      </c>
      <c r="C408" s="319"/>
      <c r="D408" s="319"/>
      <c r="E408" s="319"/>
      <c r="F408" s="319"/>
      <c r="G408"/>
      <c r="H408" s="332" t="s">
        <v>1000</v>
      </c>
      <c r="I408" s="328"/>
      <c r="K408" s="322" t="s">
        <v>1494</v>
      </c>
      <c r="L408" s="322" t="s">
        <v>1495</v>
      </c>
      <c r="M408" s="249" t="s">
        <v>1496</v>
      </c>
      <c r="N408" s="249">
        <v>1</v>
      </c>
      <c r="O408" s="334">
        <v>31</v>
      </c>
      <c r="P408" s="322" t="s">
        <v>1293</v>
      </c>
    </row>
    <row r="409" spans="1:16" ht="13.5" hidden="1">
      <c r="A409">
        <v>447</v>
      </c>
      <c r="B409" s="319">
        <v>839</v>
      </c>
      <c r="C409" s="319"/>
      <c r="D409" s="319"/>
      <c r="E409" s="319"/>
      <c r="F409" s="319"/>
      <c r="G409"/>
      <c r="H409" s="332" t="s">
        <v>1000</v>
      </c>
      <c r="I409" s="328"/>
      <c r="K409" s="322"/>
      <c r="L409" s="322"/>
      <c r="O409" s="334"/>
      <c r="P409" s="322" t="s">
        <v>1000</v>
      </c>
    </row>
    <row r="410" spans="1:16" ht="13.5" hidden="1">
      <c r="A410">
        <v>448</v>
      </c>
      <c r="B410" s="319">
        <v>840</v>
      </c>
      <c r="C410" s="319"/>
      <c r="D410" s="319"/>
      <c r="E410" s="319"/>
      <c r="F410" s="319"/>
      <c r="G410"/>
      <c r="H410" s="332" t="s">
        <v>1000</v>
      </c>
      <c r="I410" s="328"/>
      <c r="J410">
        <v>20</v>
      </c>
      <c r="K410" s="322" t="s">
        <v>1497</v>
      </c>
      <c r="L410" s="322" t="s">
        <v>1498</v>
      </c>
      <c r="M410" s="249" t="s">
        <v>1499</v>
      </c>
      <c r="N410" s="249">
        <v>2</v>
      </c>
      <c r="O410" s="334">
        <v>41</v>
      </c>
      <c r="P410" s="322" t="s">
        <v>1358</v>
      </c>
    </row>
    <row r="411" spans="1:16" ht="13.5" hidden="1">
      <c r="A411">
        <v>449</v>
      </c>
      <c r="B411" s="319">
        <v>841</v>
      </c>
      <c r="C411" s="319"/>
      <c r="D411" s="319"/>
      <c r="E411" s="319"/>
      <c r="F411" s="319"/>
      <c r="G411"/>
      <c r="H411" s="332" t="s">
        <v>1000</v>
      </c>
      <c r="I411" s="328"/>
      <c r="K411" s="322"/>
      <c r="L411" s="322"/>
      <c r="O411" s="334"/>
      <c r="P411" s="322" t="s">
        <v>1000</v>
      </c>
    </row>
    <row r="412" spans="1:16" ht="13.5" hidden="1">
      <c r="A412">
        <v>450</v>
      </c>
      <c r="B412" s="319">
        <v>842</v>
      </c>
      <c r="C412" s="319"/>
      <c r="D412" s="319"/>
      <c r="E412" s="319"/>
      <c r="F412" s="319"/>
      <c r="G412"/>
      <c r="H412" s="332" t="s">
        <v>1000</v>
      </c>
      <c r="I412" s="328"/>
      <c r="J412">
        <v>19</v>
      </c>
      <c r="K412" s="322" t="s">
        <v>1500</v>
      </c>
      <c r="L412" s="322" t="s">
        <v>1500</v>
      </c>
      <c r="M412" s="249" t="s">
        <v>1501</v>
      </c>
      <c r="N412" s="249">
        <v>1</v>
      </c>
      <c r="O412" s="334">
        <v>117</v>
      </c>
      <c r="P412" s="322" t="s">
        <v>1502</v>
      </c>
    </row>
    <row r="413" spans="1:16" ht="13.5" hidden="1">
      <c r="A413">
        <v>451</v>
      </c>
      <c r="B413" s="319">
        <v>843</v>
      </c>
      <c r="C413" s="319"/>
      <c r="D413" s="319"/>
      <c r="E413" s="319"/>
      <c r="F413" s="319"/>
      <c r="G413"/>
      <c r="H413" s="332" t="s">
        <v>1000</v>
      </c>
      <c r="I413" s="328"/>
      <c r="J413">
        <v>27</v>
      </c>
      <c r="K413" s="322" t="s">
        <v>1503</v>
      </c>
      <c r="L413" s="322" t="s">
        <v>1504</v>
      </c>
      <c r="M413" s="249" t="s">
        <v>1505</v>
      </c>
      <c r="N413" s="249">
        <v>1</v>
      </c>
      <c r="O413" s="334">
        <v>104</v>
      </c>
      <c r="P413" s="322" t="s">
        <v>1506</v>
      </c>
    </row>
    <row r="414" spans="1:16" ht="13.5" hidden="1">
      <c r="A414">
        <v>452</v>
      </c>
      <c r="B414" s="319">
        <v>844</v>
      </c>
      <c r="C414" s="319"/>
      <c r="D414" s="319"/>
      <c r="E414" s="319"/>
      <c r="F414" s="319"/>
      <c r="G414"/>
      <c r="H414" s="332" t="s">
        <v>1000</v>
      </c>
      <c r="I414" s="328"/>
      <c r="K414" s="322"/>
      <c r="L414" s="322"/>
      <c r="O414" s="334"/>
      <c r="P414" s="322" t="s">
        <v>1000</v>
      </c>
    </row>
    <row r="415" spans="1:16" ht="13.5" hidden="1">
      <c r="A415">
        <v>453</v>
      </c>
      <c r="B415" s="319">
        <v>845</v>
      </c>
      <c r="C415" s="319"/>
      <c r="D415" s="319"/>
      <c r="E415" s="319"/>
      <c r="F415" s="319"/>
      <c r="G415"/>
      <c r="H415" s="332" t="s">
        <v>1000</v>
      </c>
      <c r="I415" s="328"/>
      <c r="K415" s="322" t="s">
        <v>1507</v>
      </c>
      <c r="L415" s="322" t="s">
        <v>1507</v>
      </c>
      <c r="N415" s="249">
        <v>1</v>
      </c>
      <c r="O415" s="334">
        <v>31</v>
      </c>
      <c r="P415" s="322" t="s">
        <v>1293</v>
      </c>
    </row>
    <row r="416" spans="1:16" ht="13.5" hidden="1">
      <c r="A416">
        <v>454</v>
      </c>
      <c r="B416" s="319">
        <v>846</v>
      </c>
      <c r="C416" s="319"/>
      <c r="D416" s="319"/>
      <c r="E416" s="319"/>
      <c r="F416" s="319"/>
      <c r="G416"/>
      <c r="H416" s="332" t="s">
        <v>1000</v>
      </c>
      <c r="I416" s="328"/>
      <c r="K416" s="322" t="s">
        <v>1507</v>
      </c>
      <c r="L416" s="322" t="s">
        <v>1507</v>
      </c>
      <c r="N416" s="249">
        <v>1</v>
      </c>
      <c r="O416" s="334">
        <v>31</v>
      </c>
      <c r="P416" s="322" t="s">
        <v>1293</v>
      </c>
    </row>
    <row r="417" spans="1:16" ht="13.5" hidden="1">
      <c r="A417">
        <v>455</v>
      </c>
      <c r="B417" s="319">
        <v>847</v>
      </c>
      <c r="C417" s="319"/>
      <c r="D417" s="319"/>
      <c r="E417" s="319"/>
      <c r="F417" s="319"/>
      <c r="G417"/>
      <c r="H417" s="332" t="s">
        <v>1000</v>
      </c>
      <c r="I417" s="328"/>
      <c r="K417" s="322" t="s">
        <v>1508</v>
      </c>
      <c r="L417" s="322" t="s">
        <v>1508</v>
      </c>
      <c r="N417" s="249">
        <v>1</v>
      </c>
      <c r="O417" s="334">
        <v>33</v>
      </c>
      <c r="P417" s="322" t="s">
        <v>1095</v>
      </c>
    </row>
    <row r="418" spans="1:16" ht="13.5" hidden="1">
      <c r="A418">
        <v>456</v>
      </c>
      <c r="B418" s="319">
        <v>848</v>
      </c>
      <c r="C418" s="319"/>
      <c r="D418" s="319"/>
      <c r="E418" s="319"/>
      <c r="F418" s="319"/>
      <c r="G418"/>
      <c r="H418" s="332" t="s">
        <v>1000</v>
      </c>
      <c r="I418" s="328"/>
      <c r="K418" s="322" t="s">
        <v>1508</v>
      </c>
      <c r="L418" s="322" t="s">
        <v>1508</v>
      </c>
      <c r="N418" s="249">
        <v>1</v>
      </c>
      <c r="O418" s="334">
        <v>33</v>
      </c>
      <c r="P418" s="322" t="s">
        <v>1095</v>
      </c>
    </row>
    <row r="419" spans="1:16" ht="13.5" hidden="1">
      <c r="A419">
        <v>457</v>
      </c>
      <c r="B419" s="319">
        <v>849</v>
      </c>
      <c r="C419" s="319"/>
      <c r="D419" s="319"/>
      <c r="E419" s="319"/>
      <c r="F419" s="319"/>
      <c r="G419"/>
      <c r="H419" s="332" t="s">
        <v>1000</v>
      </c>
      <c r="I419" s="328"/>
      <c r="K419" s="322" t="s">
        <v>1508</v>
      </c>
      <c r="L419" s="322" t="s">
        <v>1508</v>
      </c>
      <c r="N419" s="249">
        <v>1</v>
      </c>
      <c r="O419" s="334">
        <v>33</v>
      </c>
      <c r="P419" s="322" t="s">
        <v>1095</v>
      </c>
    </row>
    <row r="420" spans="1:16" ht="13.5" hidden="1">
      <c r="A420">
        <v>458</v>
      </c>
      <c r="B420" s="319">
        <v>850</v>
      </c>
      <c r="C420" s="319"/>
      <c r="D420" s="319"/>
      <c r="E420" s="319"/>
      <c r="F420" s="319"/>
      <c r="G420"/>
      <c r="H420" s="332" t="s">
        <v>1000</v>
      </c>
      <c r="I420" s="328"/>
      <c r="K420" s="322" t="s">
        <v>1508</v>
      </c>
      <c r="L420" s="322" t="s">
        <v>1508</v>
      </c>
      <c r="N420" s="249">
        <v>1</v>
      </c>
      <c r="O420" s="334">
        <v>33</v>
      </c>
      <c r="P420" s="322" t="s">
        <v>1095</v>
      </c>
    </row>
    <row r="421" spans="1:16" ht="13.5" hidden="1">
      <c r="A421">
        <v>459</v>
      </c>
      <c r="B421" s="319">
        <v>851</v>
      </c>
      <c r="C421" s="319"/>
      <c r="D421" s="319"/>
      <c r="E421" s="319"/>
      <c r="F421" s="319"/>
      <c r="G421"/>
      <c r="H421" s="332" t="s">
        <v>1000</v>
      </c>
      <c r="I421" s="321"/>
      <c r="J421" s="319" t="s">
        <v>1000</v>
      </c>
      <c r="K421" s="322"/>
      <c r="L421" s="322"/>
      <c r="M421" s="322"/>
      <c r="N421" s="333"/>
      <c r="O421" s="334"/>
      <c r="P421" s="322" t="s">
        <v>1000</v>
      </c>
    </row>
    <row r="422" spans="1:16" ht="13.5" hidden="1">
      <c r="A422">
        <v>460</v>
      </c>
      <c r="B422" s="319">
        <v>852</v>
      </c>
      <c r="C422" s="319"/>
      <c r="D422" s="319"/>
      <c r="E422" s="319"/>
      <c r="F422" s="319"/>
      <c r="G422"/>
      <c r="H422" s="332" t="s">
        <v>1000</v>
      </c>
      <c r="I422" s="321"/>
      <c r="J422" s="319" t="s">
        <v>1000</v>
      </c>
      <c r="K422" s="322"/>
      <c r="L422" s="322"/>
      <c r="M422" s="322"/>
      <c r="N422" s="333"/>
      <c r="O422" s="334"/>
      <c r="P422" s="322" t="s">
        <v>1000</v>
      </c>
    </row>
    <row r="423" spans="1:16" ht="13.5" hidden="1">
      <c r="A423">
        <v>461</v>
      </c>
      <c r="B423" s="319">
        <v>853</v>
      </c>
      <c r="C423" s="319"/>
      <c r="D423" s="319"/>
      <c r="E423" s="319"/>
      <c r="F423" s="319"/>
      <c r="G423"/>
      <c r="H423" s="332" t="s">
        <v>1000</v>
      </c>
      <c r="I423" s="321"/>
      <c r="J423" s="319" t="s">
        <v>1000</v>
      </c>
      <c r="K423" s="322"/>
      <c r="L423" s="322"/>
      <c r="M423" s="322"/>
      <c r="N423" s="333"/>
      <c r="O423" s="334"/>
      <c r="P423" s="322" t="s">
        <v>1000</v>
      </c>
    </row>
    <row r="424" spans="1:16" ht="13.5" hidden="1">
      <c r="A424">
        <v>462</v>
      </c>
      <c r="B424" s="319">
        <v>854</v>
      </c>
      <c r="C424" s="319"/>
      <c r="D424" s="319"/>
      <c r="E424" s="319"/>
      <c r="F424" s="319"/>
      <c r="G424"/>
      <c r="H424" s="332" t="s">
        <v>1000</v>
      </c>
      <c r="I424" s="321"/>
      <c r="K424" s="324"/>
      <c r="L424" s="324"/>
      <c r="M424" s="322"/>
      <c r="N424" s="333"/>
      <c r="O424" s="334"/>
      <c r="P424" s="322" t="s">
        <v>1000</v>
      </c>
    </row>
    <row r="425" spans="1:16" ht="13.5" hidden="1">
      <c r="A425">
        <v>463</v>
      </c>
      <c r="B425" s="319">
        <v>855</v>
      </c>
      <c r="C425" s="319"/>
      <c r="D425" s="319"/>
      <c r="E425" s="319"/>
      <c r="F425" s="319"/>
      <c r="G425"/>
      <c r="H425" s="332" t="s">
        <v>1000</v>
      </c>
      <c r="I425" s="321"/>
      <c r="J425" s="319" t="s">
        <v>1000</v>
      </c>
      <c r="K425" s="322" t="s">
        <v>1509</v>
      </c>
      <c r="L425" s="322" t="s">
        <v>1510</v>
      </c>
      <c r="M425" s="322" t="s">
        <v>1299</v>
      </c>
      <c r="N425" s="333">
        <v>1</v>
      </c>
      <c r="O425" s="334">
        <v>143</v>
      </c>
      <c r="P425" s="322" t="s">
        <v>1466</v>
      </c>
    </row>
    <row r="426" spans="1:16" ht="13.5" hidden="1">
      <c r="A426">
        <v>464</v>
      </c>
      <c r="B426" s="319">
        <v>856</v>
      </c>
      <c r="C426" s="319"/>
      <c r="D426" s="319"/>
      <c r="E426" s="319"/>
      <c r="F426" s="319"/>
      <c r="G426"/>
      <c r="H426" s="332" t="s">
        <v>1000</v>
      </c>
      <c r="I426" s="321"/>
      <c r="J426" s="319" t="s">
        <v>1000</v>
      </c>
      <c r="K426" s="322"/>
      <c r="L426" s="322"/>
      <c r="M426" s="322"/>
      <c r="N426" s="333"/>
      <c r="O426" s="334"/>
      <c r="P426" s="322" t="s">
        <v>1000</v>
      </c>
    </row>
    <row r="427" spans="1:16" ht="13.5" hidden="1">
      <c r="A427">
        <v>465</v>
      </c>
      <c r="B427" s="319">
        <v>857</v>
      </c>
      <c r="C427" s="319"/>
      <c r="D427" s="319"/>
      <c r="E427" s="319"/>
      <c r="F427" s="319"/>
      <c r="G427"/>
      <c r="H427" s="332" t="s">
        <v>1000</v>
      </c>
      <c r="I427" s="321"/>
      <c r="K427" s="249" t="s">
        <v>1511</v>
      </c>
      <c r="L427" s="249" t="s">
        <v>1512</v>
      </c>
      <c r="M427" s="249" t="s">
        <v>1350</v>
      </c>
      <c r="N427" s="249">
        <v>1</v>
      </c>
      <c r="O427" s="334">
        <v>33</v>
      </c>
      <c r="P427" s="322" t="s">
        <v>1095</v>
      </c>
    </row>
    <row r="428" spans="1:16" ht="13.5" hidden="1">
      <c r="A428">
        <v>466</v>
      </c>
      <c r="B428" s="319">
        <v>858</v>
      </c>
      <c r="C428" s="319"/>
      <c r="D428" s="319"/>
      <c r="E428" s="319"/>
      <c r="F428" s="319"/>
      <c r="G428"/>
      <c r="H428" s="332" t="s">
        <v>1000</v>
      </c>
      <c r="I428" s="327"/>
      <c r="K428" s="324"/>
      <c r="L428" s="324"/>
      <c r="M428" s="322"/>
      <c r="N428" s="333"/>
      <c r="O428" s="334"/>
      <c r="P428" s="322" t="s">
        <v>1000</v>
      </c>
    </row>
    <row r="429" spans="1:16" ht="13.5" hidden="1">
      <c r="A429">
        <v>467</v>
      </c>
      <c r="B429" s="319">
        <v>859</v>
      </c>
      <c r="C429" s="319"/>
      <c r="D429" s="319"/>
      <c r="E429" s="319"/>
      <c r="F429" s="319"/>
      <c r="G429"/>
      <c r="H429" s="332" t="s">
        <v>1000</v>
      </c>
      <c r="I429" s="321"/>
      <c r="J429" s="319" t="s">
        <v>1000</v>
      </c>
      <c r="K429" s="322" t="s">
        <v>1513</v>
      </c>
      <c r="L429" s="322" t="s">
        <v>1513</v>
      </c>
      <c r="M429" s="322" t="s">
        <v>1514</v>
      </c>
      <c r="N429" s="333">
        <v>2</v>
      </c>
      <c r="O429" s="334">
        <v>41</v>
      </c>
      <c r="P429" s="322" t="s">
        <v>1358</v>
      </c>
    </row>
    <row r="430" spans="1:16" ht="13.5" hidden="1">
      <c r="A430">
        <v>468</v>
      </c>
      <c r="B430" s="319">
        <v>860</v>
      </c>
      <c r="C430" s="319"/>
      <c r="D430" s="319"/>
      <c r="E430" s="319"/>
      <c r="F430" s="319"/>
      <c r="G430"/>
      <c r="H430" s="332" t="s">
        <v>1000</v>
      </c>
      <c r="I430" s="321"/>
      <c r="J430" s="319" t="s">
        <v>1000</v>
      </c>
      <c r="K430" s="322" t="s">
        <v>1513</v>
      </c>
      <c r="L430" s="322" t="s">
        <v>1513</v>
      </c>
      <c r="M430" s="322" t="s">
        <v>1514</v>
      </c>
      <c r="N430" s="333">
        <v>2</v>
      </c>
      <c r="O430" s="334">
        <v>41</v>
      </c>
      <c r="P430" s="322" t="s">
        <v>1358</v>
      </c>
    </row>
    <row r="431" spans="1:16" ht="13.5" hidden="1">
      <c r="A431">
        <v>469</v>
      </c>
      <c r="B431" s="319">
        <v>861</v>
      </c>
      <c r="C431" s="319"/>
      <c r="D431" s="319"/>
      <c r="E431" s="319"/>
      <c r="F431" s="319"/>
      <c r="G431"/>
      <c r="H431" s="332" t="s">
        <v>1000</v>
      </c>
      <c r="I431" s="321"/>
      <c r="K431" s="324" t="s">
        <v>1513</v>
      </c>
      <c r="L431" s="324" t="s">
        <v>1513</v>
      </c>
      <c r="M431" s="322" t="s">
        <v>1514</v>
      </c>
      <c r="N431" s="333">
        <v>2</v>
      </c>
      <c r="O431" s="334">
        <v>41</v>
      </c>
      <c r="P431" s="322" t="s">
        <v>1358</v>
      </c>
    </row>
    <row r="432" spans="1:16" ht="13.5" hidden="1">
      <c r="A432">
        <v>470</v>
      </c>
      <c r="B432" s="319">
        <v>862</v>
      </c>
      <c r="C432" s="319"/>
      <c r="D432" s="319"/>
      <c r="E432" s="319"/>
      <c r="F432" s="319"/>
      <c r="G432"/>
      <c r="H432" s="332" t="s">
        <v>1000</v>
      </c>
      <c r="I432" s="327"/>
      <c r="J432" s="331" t="s">
        <v>1000</v>
      </c>
      <c r="K432" s="324"/>
      <c r="L432" s="324"/>
      <c r="M432" s="322"/>
      <c r="N432" s="333"/>
      <c r="O432" s="334"/>
      <c r="P432" s="322" t="s">
        <v>1000</v>
      </c>
    </row>
    <row r="433" spans="1:16" ht="13.5" hidden="1">
      <c r="A433">
        <v>471</v>
      </c>
      <c r="B433" s="319">
        <v>863</v>
      </c>
      <c r="C433" s="319"/>
      <c r="D433" s="319"/>
      <c r="E433" s="319"/>
      <c r="F433" s="319"/>
      <c r="G433"/>
      <c r="H433" s="332" t="s">
        <v>1000</v>
      </c>
      <c r="I433" s="327"/>
      <c r="K433" s="324" t="s">
        <v>1515</v>
      </c>
      <c r="L433" s="324" t="s">
        <v>1516</v>
      </c>
      <c r="M433" s="322" t="s">
        <v>1517</v>
      </c>
      <c r="N433" s="333">
        <v>1</v>
      </c>
      <c r="O433" s="334">
        <v>124</v>
      </c>
      <c r="P433" s="322" t="s">
        <v>1518</v>
      </c>
    </row>
    <row r="434" spans="1:16" ht="13.5" hidden="1">
      <c r="A434">
        <v>472</v>
      </c>
      <c r="B434" s="319">
        <v>864</v>
      </c>
      <c r="C434" s="319"/>
      <c r="D434" s="319"/>
      <c r="E434" s="319"/>
      <c r="F434" s="319"/>
      <c r="G434"/>
      <c r="H434" s="332" t="s">
        <v>1000</v>
      </c>
      <c r="I434" s="327"/>
      <c r="O434" s="334"/>
      <c r="P434" s="322" t="s">
        <v>1000</v>
      </c>
    </row>
    <row r="435" spans="1:16" ht="13.5" hidden="1">
      <c r="A435">
        <v>473</v>
      </c>
      <c r="B435" s="319">
        <v>865</v>
      </c>
      <c r="C435" s="319"/>
      <c r="D435" s="319"/>
      <c r="E435" s="319"/>
      <c r="F435" s="319"/>
      <c r="G435"/>
      <c r="H435" s="332" t="s">
        <v>1000</v>
      </c>
      <c r="I435" s="321"/>
      <c r="J435" s="319" t="s">
        <v>1000</v>
      </c>
      <c r="K435" s="322" t="s">
        <v>1519</v>
      </c>
      <c r="L435" s="322" t="s">
        <v>1519</v>
      </c>
      <c r="M435" s="322" t="s">
        <v>1458</v>
      </c>
      <c r="N435" s="333">
        <v>1</v>
      </c>
      <c r="O435" s="334">
        <v>127</v>
      </c>
      <c r="P435" s="322" t="s">
        <v>1444</v>
      </c>
    </row>
    <row r="436" spans="1:16" ht="13.5" hidden="1">
      <c r="A436">
        <v>474</v>
      </c>
      <c r="B436" s="319">
        <v>866</v>
      </c>
      <c r="C436" s="319"/>
      <c r="D436" s="319"/>
      <c r="E436" s="319"/>
      <c r="F436" s="319"/>
      <c r="G436"/>
      <c r="H436" s="332" t="s">
        <v>1000</v>
      </c>
      <c r="I436" s="321"/>
      <c r="J436" s="319" t="s">
        <v>1000</v>
      </c>
      <c r="K436" s="324" t="s">
        <v>1520</v>
      </c>
      <c r="L436" s="324" t="s">
        <v>1520</v>
      </c>
      <c r="M436" s="322" t="s">
        <v>1288</v>
      </c>
      <c r="N436" s="333">
        <v>1</v>
      </c>
      <c r="O436" s="334">
        <v>128</v>
      </c>
      <c r="P436" s="322" t="s">
        <v>1289</v>
      </c>
    </row>
    <row r="437" spans="1:16" ht="13.5" hidden="1">
      <c r="A437">
        <v>475</v>
      </c>
      <c r="B437" s="319">
        <v>867</v>
      </c>
      <c r="C437" s="319"/>
      <c r="D437" s="319"/>
      <c r="E437" s="319"/>
      <c r="F437" s="319"/>
      <c r="G437"/>
      <c r="H437" s="332" t="s">
        <v>1000</v>
      </c>
      <c r="I437" s="321"/>
      <c r="K437" s="324"/>
      <c r="L437" s="324" t="s">
        <v>1521</v>
      </c>
      <c r="M437" s="322" t="s">
        <v>1522</v>
      </c>
      <c r="N437" s="333">
        <v>1</v>
      </c>
      <c r="O437" s="334">
        <v>129</v>
      </c>
      <c r="P437" s="322" t="s">
        <v>1438</v>
      </c>
    </row>
    <row r="438" spans="1:16" ht="13.5" hidden="1">
      <c r="A438">
        <v>476</v>
      </c>
      <c r="B438" s="319">
        <v>868</v>
      </c>
      <c r="C438" s="319"/>
      <c r="D438" s="319"/>
      <c r="E438" s="319"/>
      <c r="F438" s="319"/>
      <c r="G438"/>
      <c r="H438" s="332" t="s">
        <v>1000</v>
      </c>
      <c r="I438" s="321"/>
      <c r="J438" s="319" t="s">
        <v>1000</v>
      </c>
      <c r="K438" s="322" t="s">
        <v>1523</v>
      </c>
      <c r="L438" s="322" t="s">
        <v>1523</v>
      </c>
      <c r="M438" s="322" t="s">
        <v>1524</v>
      </c>
      <c r="N438" s="333">
        <v>1</v>
      </c>
      <c r="O438" s="334">
        <v>141</v>
      </c>
      <c r="P438" s="322" t="s">
        <v>1525</v>
      </c>
    </row>
    <row r="439" spans="1:16" ht="13.5" hidden="1">
      <c r="A439">
        <v>477</v>
      </c>
      <c r="B439" s="319">
        <v>869</v>
      </c>
      <c r="C439" s="319"/>
      <c r="D439" s="319"/>
      <c r="E439" s="319"/>
      <c r="F439" s="319"/>
      <c r="G439"/>
      <c r="H439" s="332" t="s">
        <v>1000</v>
      </c>
      <c r="I439" s="321"/>
      <c r="J439" s="319" t="s">
        <v>1000</v>
      </c>
      <c r="K439" s="324"/>
      <c r="L439" s="322"/>
      <c r="M439" s="322"/>
      <c r="N439" s="333"/>
      <c r="O439" s="334"/>
      <c r="P439" s="322" t="s">
        <v>1000</v>
      </c>
    </row>
    <row r="440" spans="1:16" ht="13.5" hidden="1">
      <c r="A440">
        <v>478</v>
      </c>
      <c r="B440" s="319">
        <v>870</v>
      </c>
      <c r="C440" s="319"/>
      <c r="D440" s="319"/>
      <c r="E440" s="319"/>
      <c r="F440" s="319"/>
      <c r="G440"/>
      <c r="H440" s="332" t="s">
        <v>1000</v>
      </c>
      <c r="I440" s="327"/>
      <c r="J440" s="319" t="s">
        <v>1000</v>
      </c>
      <c r="K440" s="322" t="s">
        <v>1526</v>
      </c>
      <c r="L440" s="322" t="s">
        <v>1526</v>
      </c>
      <c r="M440" s="249" t="s">
        <v>1401</v>
      </c>
      <c r="N440" s="333">
        <v>1</v>
      </c>
      <c r="O440" s="334">
        <v>113</v>
      </c>
      <c r="P440" s="322" t="s">
        <v>1527</v>
      </c>
    </row>
    <row r="441" spans="1:16" ht="13.5" hidden="1">
      <c r="A441">
        <v>479</v>
      </c>
      <c r="B441" s="319">
        <v>871</v>
      </c>
      <c r="C441" s="319"/>
      <c r="D441" s="319"/>
      <c r="E441" s="319"/>
      <c r="F441" s="319"/>
      <c r="G441"/>
      <c r="H441" s="332" t="s">
        <v>1000</v>
      </c>
      <c r="I441" s="327"/>
      <c r="J441" s="319"/>
      <c r="K441" s="322"/>
      <c r="L441" s="322"/>
      <c r="M441" s="322"/>
      <c r="N441" s="333"/>
      <c r="O441" s="334"/>
      <c r="P441" s="322" t="s">
        <v>1000</v>
      </c>
    </row>
    <row r="442" spans="1:16" ht="13.5" hidden="1">
      <c r="A442">
        <v>480</v>
      </c>
      <c r="B442" s="319">
        <v>872</v>
      </c>
      <c r="C442" s="319"/>
      <c r="D442" s="319"/>
      <c r="E442" s="319"/>
      <c r="F442" s="319"/>
      <c r="G442"/>
      <c r="H442" s="332" t="s">
        <v>1000</v>
      </c>
      <c r="I442" s="327"/>
      <c r="K442" s="322"/>
      <c r="L442" s="322"/>
      <c r="N442" s="333"/>
      <c r="O442" s="334"/>
      <c r="P442" s="322" t="s">
        <v>1000</v>
      </c>
    </row>
    <row r="443" spans="1:16" ht="13.5" hidden="1">
      <c r="A443">
        <v>34</v>
      </c>
      <c r="B443" s="319"/>
      <c r="C443" s="319"/>
      <c r="D443" s="319"/>
      <c r="E443" s="319"/>
      <c r="F443" s="319"/>
      <c r="G443"/>
      <c r="H443" s="332"/>
      <c r="I443" s="327"/>
      <c r="O443" s="334"/>
      <c r="P443" s="322"/>
    </row>
    <row r="444" spans="1:16" ht="13.5" hidden="1">
      <c r="A444">
        <v>35</v>
      </c>
      <c r="B444" s="319"/>
      <c r="C444" s="319"/>
      <c r="D444" s="319"/>
      <c r="E444" s="319"/>
      <c r="F444" s="319"/>
      <c r="G444"/>
      <c r="H444" s="332"/>
      <c r="I444" s="327"/>
      <c r="K444" s="322"/>
      <c r="L444" s="322"/>
      <c r="O444" s="334"/>
      <c r="P444" s="322"/>
    </row>
    <row r="445" spans="1:16" ht="13.5" hidden="1">
      <c r="A445">
        <v>36</v>
      </c>
      <c r="B445" s="319"/>
      <c r="C445" s="319"/>
      <c r="D445" s="319"/>
      <c r="E445" s="319"/>
      <c r="F445" s="319"/>
      <c r="G445"/>
      <c r="H445" s="332"/>
      <c r="I445" s="327"/>
      <c r="K445" s="322"/>
      <c r="L445" s="322"/>
      <c r="O445" s="334"/>
      <c r="P445" s="322"/>
    </row>
    <row r="446" spans="1:16" ht="13.5" hidden="1">
      <c r="A446">
        <v>54</v>
      </c>
      <c r="B446" s="319"/>
      <c r="C446" s="319"/>
      <c r="D446" s="319"/>
      <c r="E446" s="319"/>
      <c r="F446" s="319"/>
      <c r="G446"/>
      <c r="H446" s="332"/>
      <c r="I446" s="327"/>
      <c r="K446" s="322"/>
      <c r="L446" s="322"/>
      <c r="O446" s="334"/>
      <c r="P446" s="322"/>
    </row>
    <row r="447" spans="1:16" ht="13.5" hidden="1">
      <c r="A447">
        <v>61</v>
      </c>
      <c r="B447" s="319"/>
      <c r="C447" s="319"/>
      <c r="D447" s="319"/>
      <c r="E447" s="319"/>
      <c r="F447" s="319"/>
      <c r="G447"/>
      <c r="H447" s="332"/>
      <c r="I447" s="327"/>
      <c r="K447" s="322"/>
      <c r="L447" s="322"/>
      <c r="O447" s="334"/>
      <c r="P447" s="322"/>
    </row>
    <row r="448" spans="1:16" ht="13.5" hidden="1">
      <c r="A448">
        <v>62</v>
      </c>
      <c r="B448" s="319"/>
      <c r="C448" s="319"/>
      <c r="D448" s="319"/>
      <c r="E448" s="319"/>
      <c r="F448" s="319"/>
      <c r="G448"/>
      <c r="H448" s="332"/>
      <c r="I448" s="327"/>
      <c r="K448" s="322"/>
      <c r="L448" s="322"/>
      <c r="O448" s="334"/>
      <c r="P448" s="322"/>
    </row>
    <row r="449" spans="1:16" ht="13.5" hidden="1">
      <c r="A449">
        <v>64</v>
      </c>
      <c r="B449" s="319"/>
      <c r="C449" s="319"/>
      <c r="D449" s="319"/>
      <c r="E449" s="319"/>
      <c r="F449" s="319"/>
      <c r="G449"/>
      <c r="H449" s="332"/>
      <c r="I449" s="327"/>
      <c r="K449" s="324"/>
      <c r="L449" s="324"/>
      <c r="O449" s="334"/>
      <c r="P449" s="322"/>
    </row>
    <row r="450" spans="1:16" ht="13.5" hidden="1">
      <c r="A450">
        <v>65</v>
      </c>
      <c r="B450" s="319"/>
      <c r="C450" s="319"/>
      <c r="D450" s="319"/>
      <c r="E450" s="319"/>
      <c r="F450" s="319"/>
      <c r="G450"/>
      <c r="H450" s="332"/>
      <c r="I450" s="327"/>
      <c r="K450" s="322"/>
      <c r="L450" s="322"/>
      <c r="O450" s="334"/>
      <c r="P450" s="322"/>
    </row>
    <row r="451" spans="1:16" ht="13.5" hidden="1">
      <c r="A451">
        <v>69</v>
      </c>
      <c r="B451" s="319"/>
      <c r="C451" s="319"/>
      <c r="D451" s="319"/>
      <c r="E451" s="319"/>
      <c r="F451" s="319"/>
      <c r="G451"/>
      <c r="H451" s="332"/>
      <c r="I451" s="327"/>
      <c r="K451" s="322"/>
      <c r="L451" s="322"/>
      <c r="O451" s="334"/>
      <c r="P451" s="322"/>
    </row>
    <row r="452" spans="1:16" ht="13.5" hidden="1">
      <c r="A452">
        <v>72</v>
      </c>
      <c r="B452" s="319"/>
      <c r="C452" s="319"/>
      <c r="D452" s="319"/>
      <c r="E452" s="319"/>
      <c r="F452" s="319"/>
      <c r="G452"/>
      <c r="H452" s="332"/>
      <c r="I452" s="321"/>
      <c r="J452" s="319"/>
      <c r="K452" s="324"/>
      <c r="L452" s="324"/>
      <c r="M452" s="322"/>
      <c r="N452" s="333"/>
      <c r="O452" s="334"/>
      <c r="P452" s="322"/>
    </row>
    <row r="453" spans="1:16" ht="13.5" hidden="1">
      <c r="A453">
        <v>93</v>
      </c>
      <c r="B453" s="319"/>
      <c r="C453" s="319"/>
      <c r="D453" s="319"/>
      <c r="E453" s="319"/>
      <c r="F453" s="319"/>
      <c r="G453"/>
      <c r="H453" s="332"/>
      <c r="I453" s="327"/>
      <c r="O453" s="334"/>
      <c r="P453" s="322"/>
    </row>
    <row r="454" spans="1:16" ht="13.5" hidden="1">
      <c r="A454">
        <v>98</v>
      </c>
      <c r="B454" s="319"/>
      <c r="C454" s="319"/>
      <c r="D454" s="319"/>
      <c r="E454" s="319"/>
      <c r="F454" s="319"/>
      <c r="G454"/>
      <c r="H454" s="332"/>
      <c r="I454" s="327"/>
      <c r="K454" s="322"/>
      <c r="L454" s="322"/>
      <c r="O454" s="334"/>
      <c r="P454" s="322"/>
    </row>
    <row r="455" spans="1:16" ht="13.5" hidden="1">
      <c r="A455">
        <v>105</v>
      </c>
      <c r="B455" s="319"/>
      <c r="C455" s="319"/>
      <c r="D455" s="319"/>
      <c r="E455" s="319"/>
      <c r="F455" s="319"/>
      <c r="G455"/>
      <c r="H455" s="332"/>
      <c r="I455" s="327"/>
      <c r="K455" s="322"/>
      <c r="L455" s="322"/>
      <c r="O455" s="334"/>
      <c r="P455" s="322"/>
    </row>
    <row r="456" spans="1:16" ht="13.5" hidden="1">
      <c r="A456">
        <v>106</v>
      </c>
      <c r="B456" s="319"/>
      <c r="C456" s="319"/>
      <c r="D456" s="319"/>
      <c r="E456" s="319"/>
      <c r="F456" s="319"/>
      <c r="G456"/>
      <c r="H456" s="332"/>
      <c r="I456" s="327"/>
      <c r="K456" s="322"/>
      <c r="L456" s="322"/>
      <c r="O456" s="334"/>
      <c r="P456" s="322"/>
    </row>
    <row r="457" spans="1:16" ht="13.5" hidden="1">
      <c r="A457">
        <v>132</v>
      </c>
      <c r="B457" s="319"/>
      <c r="C457" s="319"/>
      <c r="D457" s="319"/>
      <c r="E457" s="319"/>
      <c r="F457" s="319"/>
      <c r="G457"/>
      <c r="H457" s="332"/>
      <c r="I457" s="327">
        <v>43317</v>
      </c>
      <c r="K457" s="322" t="s">
        <v>206</v>
      </c>
      <c r="L457" s="322" t="s">
        <v>207</v>
      </c>
      <c r="M457" s="249" t="s">
        <v>995</v>
      </c>
      <c r="O457" s="334"/>
      <c r="P457" s="322"/>
    </row>
    <row r="458" spans="1:16" ht="13.5" hidden="1">
      <c r="A458">
        <v>160</v>
      </c>
      <c r="B458" s="319"/>
      <c r="C458" s="319">
        <v>18263703</v>
      </c>
      <c r="D458" s="319">
        <v>18</v>
      </c>
      <c r="E458" s="319">
        <v>26</v>
      </c>
      <c r="F458" s="319">
        <v>3703</v>
      </c>
      <c r="G458"/>
      <c r="H458" s="332"/>
      <c r="I458" s="327">
        <v>43248</v>
      </c>
      <c r="K458" s="322" t="s">
        <v>227</v>
      </c>
      <c r="L458" s="322" t="s">
        <v>228</v>
      </c>
      <c r="M458" s="249" t="s">
        <v>161</v>
      </c>
      <c r="N458" s="249">
        <v>6</v>
      </c>
      <c r="O458" s="334">
        <v>4</v>
      </c>
      <c r="P458" s="322" t="s">
        <v>1077</v>
      </c>
    </row>
    <row r="459" spans="1:16" ht="13.5" hidden="1">
      <c r="A459">
        <v>171</v>
      </c>
      <c r="B459" s="319"/>
      <c r="C459" s="319">
        <v>18263801</v>
      </c>
      <c r="D459" s="319">
        <v>18</v>
      </c>
      <c r="E459" s="319">
        <v>26</v>
      </c>
      <c r="F459" s="319">
        <v>3801</v>
      </c>
      <c r="G459"/>
      <c r="H459" s="332"/>
      <c r="I459" s="327">
        <v>43486</v>
      </c>
      <c r="K459" s="322" t="s">
        <v>243</v>
      </c>
      <c r="L459" s="322" t="s">
        <v>244</v>
      </c>
      <c r="M459" s="249" t="s">
        <v>1012</v>
      </c>
      <c r="N459" s="249">
        <v>5</v>
      </c>
      <c r="O459" s="334">
        <v>21</v>
      </c>
      <c r="P459" s="322" t="s">
        <v>1090</v>
      </c>
    </row>
    <row r="460" spans="1:16" ht="13.5" hidden="1">
      <c r="A460">
        <v>175</v>
      </c>
      <c r="B460" s="319"/>
      <c r="C460" s="319"/>
      <c r="D460" s="319"/>
      <c r="E460" s="319"/>
      <c r="F460" s="319"/>
      <c r="G460"/>
      <c r="H460" s="332"/>
      <c r="I460" s="327"/>
      <c r="K460" s="322"/>
      <c r="L460" s="322"/>
      <c r="O460" s="334"/>
      <c r="P460" s="322"/>
    </row>
    <row r="461" spans="1:16" ht="13.5" hidden="1">
      <c r="A461">
        <v>176</v>
      </c>
      <c r="B461" s="319"/>
      <c r="C461" s="319"/>
      <c r="D461" s="319"/>
      <c r="E461" s="319"/>
      <c r="F461" s="319"/>
      <c r="G461"/>
      <c r="H461" s="332"/>
      <c r="I461" s="327"/>
      <c r="K461" s="322"/>
      <c r="L461" s="322"/>
      <c r="O461" s="334"/>
      <c r="P461" s="322"/>
    </row>
    <row r="462" spans="1:16" ht="13.5" hidden="1">
      <c r="A462">
        <v>179</v>
      </c>
      <c r="B462" s="319"/>
      <c r="C462" s="319"/>
      <c r="D462" s="319"/>
      <c r="E462" s="319"/>
      <c r="F462" s="319"/>
      <c r="G462"/>
      <c r="H462" s="332"/>
      <c r="I462" s="327"/>
      <c r="K462" s="322"/>
      <c r="L462" s="322"/>
      <c r="O462" s="334"/>
      <c r="P462" s="322"/>
    </row>
    <row r="463" spans="1:16" ht="13.5" hidden="1">
      <c r="A463">
        <v>180</v>
      </c>
      <c r="B463" s="319"/>
      <c r="C463" s="319"/>
      <c r="D463" s="319"/>
      <c r="E463" s="319"/>
      <c r="F463" s="319"/>
      <c r="G463"/>
      <c r="H463" s="332"/>
      <c r="I463" s="328"/>
      <c r="K463" s="322"/>
      <c r="L463" s="322"/>
      <c r="O463" s="334"/>
      <c r="P463" s="322"/>
    </row>
    <row r="464" spans="1:16" ht="13.5" hidden="1">
      <c r="A464">
        <v>184</v>
      </c>
      <c r="B464" s="319"/>
      <c r="C464" s="319"/>
      <c r="D464" s="319"/>
      <c r="E464" s="319"/>
      <c r="F464" s="319"/>
      <c r="G464"/>
      <c r="H464" s="332"/>
      <c r="I464" s="328"/>
      <c r="K464" s="322"/>
      <c r="L464" s="322"/>
      <c r="O464" s="334"/>
      <c r="P464" s="322"/>
    </row>
    <row r="465" spans="1:16" ht="13.5" hidden="1">
      <c r="A465">
        <v>187</v>
      </c>
      <c r="B465" s="319"/>
      <c r="C465" s="319"/>
      <c r="D465" s="319"/>
      <c r="E465" s="319"/>
      <c r="F465" s="319"/>
      <c r="G465"/>
      <c r="H465" s="332"/>
      <c r="I465" s="328"/>
      <c r="K465" s="322"/>
      <c r="L465" s="322"/>
      <c r="O465" s="334"/>
      <c r="P465" s="322"/>
    </row>
    <row r="466" spans="1:16" ht="13.5" hidden="1">
      <c r="A466">
        <v>188</v>
      </c>
      <c r="B466" s="319"/>
      <c r="C466" s="319"/>
      <c r="D466" s="319"/>
      <c r="E466" s="319"/>
      <c r="F466" s="319"/>
      <c r="G466"/>
      <c r="H466" s="332"/>
      <c r="I466" s="328"/>
      <c r="K466" s="322"/>
      <c r="L466" s="322"/>
      <c r="O466" s="334"/>
      <c r="P466" s="322"/>
    </row>
    <row r="467" spans="1:16" ht="13.5" hidden="1">
      <c r="A467">
        <v>189</v>
      </c>
      <c r="B467" s="319"/>
      <c r="C467" s="319"/>
      <c r="D467" s="319"/>
      <c r="E467" s="319"/>
      <c r="F467" s="319"/>
      <c r="G467"/>
      <c r="H467" s="332"/>
      <c r="I467" s="328"/>
      <c r="K467" s="322"/>
      <c r="L467" s="322"/>
      <c r="O467" s="334"/>
      <c r="P467" s="322"/>
    </row>
    <row r="468" spans="1:16" ht="13.5" hidden="1">
      <c r="A468">
        <v>193</v>
      </c>
      <c r="B468" s="319"/>
      <c r="C468" s="319"/>
      <c r="D468" s="319"/>
      <c r="E468" s="319"/>
      <c r="F468" s="319"/>
      <c r="G468"/>
      <c r="H468" s="332"/>
      <c r="I468" s="328"/>
      <c r="K468" s="322"/>
      <c r="L468" s="322"/>
      <c r="O468" s="334"/>
      <c r="P468" s="322"/>
    </row>
    <row r="469" spans="1:16" ht="13.5" hidden="1">
      <c r="A469">
        <v>220</v>
      </c>
      <c r="B469" s="319"/>
      <c r="C469" s="319"/>
      <c r="D469" s="319"/>
      <c r="E469" s="319"/>
      <c r="F469" s="319"/>
      <c r="G469"/>
      <c r="H469" s="332"/>
      <c r="I469" s="328"/>
      <c r="K469" s="322"/>
      <c r="L469" s="322"/>
      <c r="O469" s="334"/>
      <c r="P469" s="322"/>
    </row>
    <row r="470" spans="1:16" ht="13.5" hidden="1">
      <c r="A470">
        <v>223</v>
      </c>
      <c r="B470" s="319"/>
      <c r="C470" s="319"/>
      <c r="D470" s="319"/>
      <c r="E470" s="319"/>
      <c r="F470" s="319"/>
      <c r="G470"/>
      <c r="H470" s="332"/>
      <c r="I470" s="328">
        <v>43353</v>
      </c>
      <c r="K470" s="322"/>
      <c r="L470" s="322" t="s">
        <v>1528</v>
      </c>
      <c r="M470" s="249" t="s">
        <v>1246</v>
      </c>
      <c r="N470" s="249">
        <v>2</v>
      </c>
      <c r="O470" s="334">
        <v>42</v>
      </c>
      <c r="P470" s="322" t="s">
        <v>1245</v>
      </c>
    </row>
    <row r="471" spans="1:16" ht="13.5" hidden="1">
      <c r="A471">
        <v>224</v>
      </c>
      <c r="B471" s="319"/>
      <c r="C471" s="319"/>
      <c r="D471" s="319"/>
      <c r="E471" s="319"/>
      <c r="F471" s="319"/>
      <c r="G471"/>
      <c r="H471" s="332"/>
      <c r="I471" s="328">
        <v>43354</v>
      </c>
      <c r="K471" s="322"/>
      <c r="L471" s="322" t="s">
        <v>1528</v>
      </c>
      <c r="M471" s="249" t="s">
        <v>1246</v>
      </c>
      <c r="N471" s="249">
        <v>2</v>
      </c>
      <c r="O471" s="334">
        <v>42</v>
      </c>
      <c r="P471" s="322" t="s">
        <v>1245</v>
      </c>
    </row>
    <row r="472" spans="1:16" ht="13.5" hidden="1">
      <c r="A472">
        <v>235</v>
      </c>
      <c r="B472" s="319"/>
      <c r="C472" s="319"/>
      <c r="D472" s="319"/>
      <c r="E472" s="319"/>
      <c r="F472" s="319"/>
      <c r="G472"/>
      <c r="H472" s="332"/>
      <c r="I472" s="328"/>
      <c r="K472" s="322" t="s">
        <v>1273</v>
      </c>
      <c r="L472" s="322" t="s">
        <v>1274</v>
      </c>
      <c r="M472" s="249" t="s">
        <v>1028</v>
      </c>
      <c r="N472" s="249">
        <v>2</v>
      </c>
      <c r="O472" s="334">
        <v>43</v>
      </c>
      <c r="P472" s="322" t="s">
        <v>1260</v>
      </c>
    </row>
    <row r="473" spans="1:16" ht="13.5" hidden="1">
      <c r="A473">
        <v>236</v>
      </c>
      <c r="B473" s="319"/>
      <c r="C473" s="319"/>
      <c r="D473" s="319"/>
      <c r="E473" s="319"/>
      <c r="F473" s="319"/>
      <c r="G473"/>
      <c r="H473" s="332"/>
      <c r="I473" s="328"/>
      <c r="K473" s="322" t="s">
        <v>1273</v>
      </c>
      <c r="L473" s="322" t="s">
        <v>1274</v>
      </c>
      <c r="M473" s="249" t="s">
        <v>1028</v>
      </c>
      <c r="N473" s="249">
        <v>2</v>
      </c>
      <c r="O473" s="334">
        <v>43</v>
      </c>
      <c r="P473" s="322" t="s">
        <v>1260</v>
      </c>
    </row>
    <row r="474" spans="1:16" ht="13.5" hidden="1">
      <c r="A474">
        <v>237</v>
      </c>
      <c r="B474" s="319"/>
      <c r="C474" s="319"/>
      <c r="D474" s="319"/>
      <c r="E474" s="319"/>
      <c r="F474" s="319"/>
      <c r="G474"/>
      <c r="H474" s="332"/>
      <c r="I474" s="328"/>
      <c r="K474" s="322"/>
      <c r="L474" s="322"/>
      <c r="O474" s="334"/>
      <c r="P474" s="322"/>
    </row>
    <row r="475" spans="1:16" ht="13.5" hidden="1">
      <c r="A475">
        <v>238</v>
      </c>
      <c r="B475" s="319"/>
      <c r="C475" s="319"/>
      <c r="D475" s="319"/>
      <c r="E475" s="319"/>
      <c r="F475" s="319"/>
      <c r="G475"/>
      <c r="H475" s="332"/>
      <c r="I475" s="328"/>
      <c r="K475" s="322"/>
      <c r="L475" s="322"/>
      <c r="O475" s="334"/>
      <c r="P475" s="322"/>
    </row>
    <row r="476" spans="1:16" ht="13.5" hidden="1">
      <c r="A476">
        <v>239</v>
      </c>
      <c r="B476" s="319"/>
      <c r="C476" s="319"/>
      <c r="D476" s="319"/>
      <c r="E476" s="319"/>
      <c r="F476" s="319"/>
      <c r="G476"/>
      <c r="H476" s="332"/>
      <c r="I476" s="328"/>
      <c r="K476" s="322"/>
      <c r="L476" s="322"/>
      <c r="O476" s="334"/>
      <c r="P476" s="322"/>
    </row>
    <row r="477" spans="1:16" ht="13.5" hidden="1">
      <c r="A477">
        <v>244</v>
      </c>
      <c r="B477" s="319"/>
      <c r="C477" s="319"/>
      <c r="D477" s="319"/>
      <c r="E477" s="319"/>
      <c r="F477" s="319"/>
      <c r="G477"/>
      <c r="H477" s="332"/>
      <c r="I477" s="328"/>
      <c r="K477" s="322"/>
      <c r="L477" s="322"/>
      <c r="O477" s="334"/>
      <c r="P477" s="322"/>
    </row>
    <row r="478" spans="1:16" ht="13.5" hidden="1">
      <c r="A478">
        <v>245</v>
      </c>
      <c r="B478" s="319"/>
      <c r="C478" s="319"/>
      <c r="D478" s="319"/>
      <c r="E478" s="319"/>
      <c r="F478" s="319"/>
      <c r="G478"/>
      <c r="H478" s="332"/>
      <c r="I478" s="328"/>
      <c r="K478" s="322"/>
      <c r="L478" s="322"/>
      <c r="O478" s="334"/>
      <c r="P478" s="322"/>
    </row>
    <row r="479" spans="1:16" ht="13.5" hidden="1">
      <c r="A479">
        <v>246</v>
      </c>
      <c r="B479" s="319"/>
      <c r="C479" s="319"/>
      <c r="D479" s="319"/>
      <c r="E479" s="319"/>
      <c r="F479" s="319"/>
      <c r="G479"/>
      <c r="H479" s="332"/>
      <c r="I479" s="328"/>
      <c r="K479" s="322"/>
      <c r="L479" s="322"/>
      <c r="O479" s="334"/>
      <c r="P479" s="322"/>
    </row>
    <row r="480" spans="1:16" ht="13.5" hidden="1">
      <c r="A480">
        <v>247</v>
      </c>
      <c r="B480" s="319"/>
      <c r="C480" s="319"/>
      <c r="D480" s="319"/>
      <c r="E480" s="319"/>
      <c r="F480" s="319"/>
      <c r="G480"/>
      <c r="H480" s="332"/>
      <c r="I480" s="328"/>
      <c r="K480" s="322"/>
      <c r="L480" s="322"/>
      <c r="O480" s="334"/>
      <c r="P480" s="322"/>
    </row>
    <row r="481" spans="1:16" ht="13.5" hidden="1">
      <c r="A481">
        <v>248</v>
      </c>
      <c r="B481" s="319"/>
      <c r="C481" s="319"/>
      <c r="D481" s="319"/>
      <c r="E481" s="319"/>
      <c r="F481" s="319"/>
      <c r="G481"/>
      <c r="H481" s="332"/>
      <c r="I481" s="328"/>
      <c r="K481" s="322"/>
      <c r="L481" s="322"/>
      <c r="O481" s="334"/>
      <c r="P481" s="322"/>
    </row>
    <row r="482" spans="1:16" ht="13.5" hidden="1">
      <c r="A482">
        <v>250</v>
      </c>
      <c r="B482" s="319"/>
      <c r="C482" s="319"/>
      <c r="D482" s="319"/>
      <c r="E482" s="319"/>
      <c r="F482" s="319"/>
      <c r="G482"/>
      <c r="H482" s="332"/>
      <c r="I482" s="328"/>
      <c r="K482" s="322"/>
      <c r="L482" s="322"/>
      <c r="O482" s="334"/>
      <c r="P482" s="322"/>
    </row>
    <row r="483" spans="1:16" ht="13.5" hidden="1">
      <c r="A483">
        <v>253</v>
      </c>
      <c r="B483" s="319"/>
      <c r="C483" s="319"/>
      <c r="D483" s="319"/>
      <c r="E483" s="319"/>
      <c r="F483" s="319"/>
      <c r="G483"/>
      <c r="H483" s="332"/>
      <c r="I483" s="328"/>
      <c r="K483" s="322"/>
      <c r="L483" s="322"/>
      <c r="O483" s="334"/>
      <c r="P483" s="322"/>
    </row>
    <row r="484" spans="1:16" ht="13.5" hidden="1">
      <c r="A484">
        <v>254</v>
      </c>
      <c r="B484" s="319"/>
      <c r="C484" s="319"/>
      <c r="D484" s="319"/>
      <c r="E484" s="319"/>
      <c r="F484" s="319"/>
      <c r="G484"/>
      <c r="H484" s="332"/>
      <c r="I484" s="328">
        <v>43478</v>
      </c>
      <c r="K484" s="322" t="s">
        <v>1529</v>
      </c>
      <c r="L484" s="322" t="s">
        <v>1530</v>
      </c>
      <c r="M484" s="249" t="s">
        <v>995</v>
      </c>
      <c r="N484" s="249">
        <v>1</v>
      </c>
      <c r="O484" s="334">
        <v>31</v>
      </c>
      <c r="P484" s="322" t="s">
        <v>1293</v>
      </c>
    </row>
    <row r="485" spans="1:16" ht="13.5" hidden="1">
      <c r="A485">
        <v>255</v>
      </c>
      <c r="B485" s="319"/>
      <c r="C485" s="319"/>
      <c r="D485" s="319"/>
      <c r="E485" s="319"/>
      <c r="F485" s="319"/>
      <c r="G485"/>
      <c r="H485" s="332"/>
      <c r="I485" s="328"/>
      <c r="K485" s="322"/>
      <c r="L485" s="322"/>
      <c r="O485" s="334"/>
      <c r="P485" s="322"/>
    </row>
    <row r="486" spans="1:16" ht="13.5" hidden="1">
      <c r="A486">
        <v>273</v>
      </c>
      <c r="B486" s="319"/>
      <c r="C486" s="319"/>
      <c r="D486" s="319"/>
      <c r="E486" s="319"/>
      <c r="F486" s="319"/>
      <c r="G486"/>
      <c r="H486" s="332"/>
      <c r="I486" s="328"/>
      <c r="K486" s="322"/>
      <c r="L486" s="322"/>
      <c r="O486" s="334"/>
      <c r="P486" s="322"/>
    </row>
    <row r="487" spans="1:16" ht="13.5" hidden="1">
      <c r="A487">
        <v>481</v>
      </c>
      <c r="B487" s="319">
        <v>873</v>
      </c>
      <c r="C487" s="319"/>
      <c r="D487" s="319"/>
      <c r="E487" s="319"/>
      <c r="F487" s="319"/>
      <c r="G487"/>
      <c r="H487" s="332" t="s">
        <v>1000</v>
      </c>
      <c r="I487" s="328"/>
      <c r="K487" s="322"/>
      <c r="L487" s="322"/>
      <c r="O487" s="334"/>
      <c r="P487" s="322" t="s">
        <v>1000</v>
      </c>
    </row>
    <row r="488" spans="1:16" ht="13.5" hidden="1">
      <c r="A488">
        <v>482</v>
      </c>
      <c r="B488" s="319">
        <v>874</v>
      </c>
      <c r="C488" s="319"/>
      <c r="D488" s="319"/>
      <c r="E488" s="319"/>
      <c r="F488" s="319"/>
      <c r="G488"/>
      <c r="H488" s="332" t="s">
        <v>1000</v>
      </c>
      <c r="I488" s="328"/>
      <c r="K488" s="322"/>
      <c r="L488" s="322"/>
      <c r="O488" s="334"/>
      <c r="P488" s="322" t="s">
        <v>1000</v>
      </c>
    </row>
    <row r="489" spans="1:16" ht="13.5" hidden="1">
      <c r="A489">
        <v>483</v>
      </c>
      <c r="B489" s="319">
        <v>875</v>
      </c>
      <c r="C489" s="319"/>
      <c r="D489" s="319"/>
      <c r="E489" s="319"/>
      <c r="F489" s="319"/>
      <c r="G489"/>
      <c r="H489" s="332" t="s">
        <v>1000</v>
      </c>
      <c r="I489" s="328"/>
      <c r="K489" s="322"/>
      <c r="L489" s="322"/>
      <c r="O489" s="334"/>
      <c r="P489" s="322" t="s">
        <v>1000</v>
      </c>
    </row>
    <row r="490" spans="1:16" ht="13.5" hidden="1">
      <c r="A490">
        <v>484</v>
      </c>
      <c r="B490" s="319">
        <v>876</v>
      </c>
      <c r="C490" s="319"/>
      <c r="D490" s="319"/>
      <c r="E490" s="319"/>
      <c r="F490" s="319"/>
      <c r="G490"/>
      <c r="H490" s="332" t="s">
        <v>1000</v>
      </c>
      <c r="I490" s="328"/>
      <c r="K490" s="322"/>
      <c r="L490" s="322"/>
      <c r="O490" s="334"/>
      <c r="P490" s="322" t="s">
        <v>1000</v>
      </c>
    </row>
    <row r="491" spans="1:16" ht="13.5" hidden="1">
      <c r="A491">
        <v>485</v>
      </c>
      <c r="B491" s="319">
        <v>877</v>
      </c>
      <c r="C491" s="319"/>
      <c r="D491" s="319"/>
      <c r="E491" s="319"/>
      <c r="F491" s="319"/>
      <c r="G491"/>
      <c r="H491" s="332" t="s">
        <v>1000</v>
      </c>
      <c r="I491" s="328"/>
      <c r="K491" s="322"/>
      <c r="L491" s="322"/>
      <c r="O491" s="334"/>
      <c r="P491" s="322" t="s">
        <v>1000</v>
      </c>
    </row>
    <row r="492" spans="1:16" ht="13.5" hidden="1">
      <c r="A492">
        <v>486</v>
      </c>
      <c r="B492" s="319">
        <v>878</v>
      </c>
      <c r="C492" s="319"/>
      <c r="D492" s="319"/>
      <c r="E492" s="319"/>
      <c r="F492" s="319"/>
      <c r="G492"/>
      <c r="H492" s="332" t="s">
        <v>1000</v>
      </c>
      <c r="I492" s="328"/>
      <c r="K492" s="322"/>
      <c r="L492" s="322"/>
      <c r="O492" s="334"/>
      <c r="P492" s="322" t="s">
        <v>1000</v>
      </c>
    </row>
    <row r="493" spans="1:16" ht="13.5" hidden="1">
      <c r="A493">
        <v>487</v>
      </c>
      <c r="B493" s="319">
        <v>879</v>
      </c>
      <c r="C493" s="319"/>
      <c r="D493" s="319"/>
      <c r="E493" s="319"/>
      <c r="F493" s="319"/>
      <c r="G493"/>
      <c r="H493" s="332" t="s">
        <v>1000</v>
      </c>
      <c r="I493" s="328"/>
      <c r="K493" s="322"/>
      <c r="L493" s="322"/>
      <c r="O493" s="334"/>
      <c r="P493" s="322" t="s">
        <v>1000</v>
      </c>
    </row>
    <row r="494" spans="1:16" ht="13.5" hidden="1">
      <c r="A494">
        <v>488</v>
      </c>
      <c r="B494" s="319">
        <v>880</v>
      </c>
      <c r="C494" s="319"/>
      <c r="D494" s="319"/>
      <c r="E494" s="319"/>
      <c r="F494" s="319"/>
      <c r="G494"/>
      <c r="H494" s="332" t="s">
        <v>1000</v>
      </c>
      <c r="I494" s="328"/>
      <c r="K494" s="322"/>
      <c r="L494" s="322"/>
      <c r="O494" s="334"/>
      <c r="P494" s="322" t="s">
        <v>1000</v>
      </c>
    </row>
    <row r="495" spans="1:16" ht="13.5" hidden="1">
      <c r="A495">
        <v>489</v>
      </c>
      <c r="B495" s="319">
        <v>881</v>
      </c>
      <c r="C495" s="319"/>
      <c r="D495" s="319"/>
      <c r="E495" s="319"/>
      <c r="F495" s="319"/>
      <c r="G495"/>
      <c r="H495" s="332" t="s">
        <v>1000</v>
      </c>
      <c r="I495" s="328"/>
      <c r="K495" s="322"/>
      <c r="L495" s="322"/>
      <c r="O495" s="334"/>
      <c r="P495" s="322" t="s">
        <v>1000</v>
      </c>
    </row>
    <row r="496" spans="1:16" ht="13.5" hidden="1">
      <c r="A496">
        <v>490</v>
      </c>
      <c r="B496" s="319">
        <v>882</v>
      </c>
      <c r="C496" s="319"/>
      <c r="D496" s="319"/>
      <c r="E496" s="319"/>
      <c r="F496" s="319"/>
      <c r="G496"/>
      <c r="H496" s="332" t="s">
        <v>1000</v>
      </c>
      <c r="I496" s="328"/>
      <c r="K496" s="322"/>
      <c r="L496" s="322"/>
      <c r="O496" s="334"/>
      <c r="P496" s="322" t="s">
        <v>1000</v>
      </c>
    </row>
    <row r="497" spans="1:16" ht="13.5" hidden="1">
      <c r="A497">
        <v>491</v>
      </c>
      <c r="B497" s="319">
        <v>883</v>
      </c>
      <c r="C497" s="319"/>
      <c r="D497" s="319"/>
      <c r="E497" s="319"/>
      <c r="F497" s="319"/>
      <c r="G497"/>
      <c r="H497" s="332" t="s">
        <v>1000</v>
      </c>
      <c r="I497" s="328"/>
      <c r="K497" s="322"/>
      <c r="L497" s="322"/>
      <c r="O497" s="334"/>
      <c r="P497" s="322" t="s">
        <v>1000</v>
      </c>
    </row>
    <row r="498" spans="1:16" ht="13.5" hidden="1">
      <c r="A498">
        <v>492</v>
      </c>
      <c r="B498" s="319">
        <v>884</v>
      </c>
      <c r="C498" s="319"/>
      <c r="D498" s="319"/>
      <c r="E498" s="319"/>
      <c r="F498" s="319"/>
      <c r="G498"/>
      <c r="H498" s="332" t="s">
        <v>1000</v>
      </c>
      <c r="I498" s="328"/>
      <c r="K498" s="322"/>
      <c r="L498" s="322"/>
      <c r="O498" s="334"/>
      <c r="P498" s="322" t="s">
        <v>1000</v>
      </c>
    </row>
    <row r="499" spans="1:16" ht="13.5" hidden="1">
      <c r="A499">
        <v>493</v>
      </c>
      <c r="B499" s="319">
        <v>885</v>
      </c>
      <c r="C499" s="319"/>
      <c r="D499" s="319"/>
      <c r="E499" s="319"/>
      <c r="F499" s="319"/>
      <c r="G499"/>
      <c r="H499" s="332" t="s">
        <v>1000</v>
      </c>
      <c r="I499" s="328"/>
      <c r="K499" s="322"/>
      <c r="L499" s="322"/>
      <c r="O499" s="334"/>
      <c r="P499" s="322" t="s">
        <v>1000</v>
      </c>
    </row>
    <row r="500" spans="1:16" ht="13.5" hidden="1">
      <c r="A500">
        <v>494</v>
      </c>
      <c r="B500" s="319">
        <v>886</v>
      </c>
      <c r="C500" s="319"/>
      <c r="D500" s="319"/>
      <c r="E500" s="319"/>
      <c r="F500" s="319"/>
      <c r="G500"/>
      <c r="H500" s="332" t="s">
        <v>1000</v>
      </c>
      <c r="I500" s="328"/>
      <c r="K500" s="322"/>
      <c r="L500" s="322"/>
      <c r="O500" s="334"/>
      <c r="P500" s="322" t="s">
        <v>1000</v>
      </c>
    </row>
    <row r="501" spans="1:16" ht="13.5" hidden="1">
      <c r="A501">
        <v>495</v>
      </c>
      <c r="B501" s="319">
        <v>887</v>
      </c>
      <c r="C501" s="319"/>
      <c r="D501" s="319"/>
      <c r="E501" s="319"/>
      <c r="F501" s="319"/>
      <c r="G501"/>
      <c r="H501" s="332" t="s">
        <v>1000</v>
      </c>
      <c r="I501" s="328"/>
      <c r="K501" s="322"/>
      <c r="L501" s="322"/>
      <c r="O501" s="334"/>
      <c r="P501" s="322" t="s">
        <v>1000</v>
      </c>
    </row>
    <row r="502" spans="1:16" ht="13.5" hidden="1">
      <c r="A502">
        <v>496</v>
      </c>
      <c r="B502" s="319">
        <v>888</v>
      </c>
      <c r="C502" s="319"/>
      <c r="D502" s="319"/>
      <c r="E502" s="319"/>
      <c r="F502" s="319"/>
      <c r="G502"/>
      <c r="H502" s="332" t="s">
        <v>1000</v>
      </c>
      <c r="I502" s="328"/>
      <c r="K502" s="322"/>
      <c r="L502" s="322"/>
      <c r="O502" s="334"/>
      <c r="P502" s="322" t="s">
        <v>1000</v>
      </c>
    </row>
    <row r="503" spans="1:16" ht="13.5" hidden="1">
      <c r="A503">
        <v>497</v>
      </c>
      <c r="B503" s="319">
        <v>889</v>
      </c>
      <c r="C503" s="319"/>
      <c r="D503" s="319"/>
      <c r="E503" s="319"/>
      <c r="F503" s="319"/>
      <c r="G503"/>
      <c r="H503" s="332" t="s">
        <v>1000</v>
      </c>
      <c r="I503" s="328"/>
      <c r="K503" s="322"/>
      <c r="L503" s="322"/>
      <c r="O503" s="334"/>
      <c r="P503" s="322" t="s">
        <v>1000</v>
      </c>
    </row>
    <row r="504" spans="1:16" ht="13.5" hidden="1">
      <c r="A504">
        <v>498</v>
      </c>
      <c r="B504" s="319">
        <v>890</v>
      </c>
      <c r="C504" s="319"/>
      <c r="D504" s="319"/>
      <c r="E504" s="319"/>
      <c r="F504" s="319"/>
      <c r="G504"/>
      <c r="H504" s="332" t="s">
        <v>1000</v>
      </c>
      <c r="I504" s="328"/>
      <c r="K504" s="322"/>
      <c r="L504" s="322"/>
      <c r="O504" s="334"/>
      <c r="P504" s="322" t="s">
        <v>1000</v>
      </c>
    </row>
    <row r="505" spans="1:16" ht="13.5" hidden="1">
      <c r="A505">
        <v>499</v>
      </c>
      <c r="B505" s="319">
        <v>891</v>
      </c>
      <c r="C505" s="319"/>
      <c r="D505" s="319"/>
      <c r="E505" s="319"/>
      <c r="F505" s="319"/>
      <c r="G505"/>
      <c r="H505" s="332" t="s">
        <v>1000</v>
      </c>
      <c r="I505" s="328"/>
      <c r="K505" s="322"/>
      <c r="L505" s="322"/>
      <c r="O505" s="334"/>
      <c r="P505" s="322" t="s">
        <v>1000</v>
      </c>
    </row>
    <row r="506" spans="1:16" ht="13.5" hidden="1">
      <c r="A506">
        <v>500</v>
      </c>
      <c r="B506" s="319">
        <v>892</v>
      </c>
      <c r="C506" s="319"/>
      <c r="D506" s="319"/>
      <c r="E506" s="319"/>
      <c r="F506" s="319"/>
      <c r="G506"/>
      <c r="H506" s="332" t="s">
        <v>1000</v>
      </c>
      <c r="I506" s="328"/>
      <c r="K506" s="322"/>
      <c r="L506" s="322"/>
      <c r="O506" s="334"/>
      <c r="P506" s="322" t="s">
        <v>1000</v>
      </c>
    </row>
    <row r="507" spans="1:16" ht="13.5" hidden="1">
      <c r="A507">
        <v>501</v>
      </c>
      <c r="B507" s="319">
        <v>893</v>
      </c>
      <c r="C507" s="319"/>
      <c r="D507" s="319"/>
      <c r="E507" s="319"/>
      <c r="F507" s="319"/>
      <c r="G507"/>
      <c r="H507" s="332" t="s">
        <v>1000</v>
      </c>
      <c r="I507" s="328"/>
      <c r="K507" s="322"/>
      <c r="L507" s="322"/>
      <c r="O507" s="334"/>
      <c r="P507" s="322" t="s">
        <v>1000</v>
      </c>
    </row>
    <row r="508" spans="1:16" ht="13.5" hidden="1">
      <c r="A508">
        <v>502</v>
      </c>
      <c r="B508" s="319">
        <v>894</v>
      </c>
      <c r="C508" s="319"/>
      <c r="D508" s="319"/>
      <c r="E508" s="319"/>
      <c r="F508" s="319"/>
      <c r="G508"/>
      <c r="H508" s="332" t="s">
        <v>1000</v>
      </c>
      <c r="I508" s="328"/>
      <c r="K508" s="322"/>
      <c r="L508" s="322"/>
      <c r="O508" s="334"/>
      <c r="P508" s="322" t="s">
        <v>1000</v>
      </c>
    </row>
    <row r="509" spans="1:16" ht="13.5" hidden="1">
      <c r="A509">
        <v>503</v>
      </c>
      <c r="B509" s="319">
        <v>895</v>
      </c>
      <c r="C509" s="319"/>
      <c r="D509" s="319"/>
      <c r="E509" s="319"/>
      <c r="F509" s="319"/>
      <c r="G509"/>
      <c r="H509" s="332" t="s">
        <v>1000</v>
      </c>
      <c r="I509" s="328"/>
      <c r="K509" s="322"/>
      <c r="L509" s="322"/>
      <c r="O509" s="334"/>
      <c r="P509" s="322" t="s">
        <v>1000</v>
      </c>
    </row>
    <row r="510" spans="1:16" ht="13.5" hidden="1">
      <c r="A510">
        <v>504</v>
      </c>
      <c r="B510" s="319">
        <v>896</v>
      </c>
      <c r="C510" s="319"/>
      <c r="D510" s="319"/>
      <c r="E510" s="319"/>
      <c r="F510" s="319"/>
      <c r="G510"/>
      <c r="H510" s="332" t="s">
        <v>1000</v>
      </c>
      <c r="I510" s="328"/>
      <c r="K510" s="322"/>
      <c r="L510" s="322"/>
      <c r="O510" s="334"/>
      <c r="P510" s="322" t="s">
        <v>1000</v>
      </c>
    </row>
    <row r="511" spans="1:16" ht="13.5" hidden="1">
      <c r="A511">
        <v>505</v>
      </c>
      <c r="B511" s="319">
        <v>897</v>
      </c>
      <c r="C511" s="319"/>
      <c r="D511" s="319"/>
      <c r="E511" s="319"/>
      <c r="F511" s="319"/>
      <c r="G511"/>
      <c r="H511" s="332" t="s">
        <v>1000</v>
      </c>
      <c r="I511" s="328"/>
      <c r="K511" s="322"/>
      <c r="L511" s="322"/>
      <c r="O511" s="334"/>
      <c r="P511" s="322" t="s">
        <v>1000</v>
      </c>
    </row>
    <row r="512" spans="1:16" ht="13.5" hidden="1">
      <c r="A512">
        <v>506</v>
      </c>
      <c r="B512" s="319">
        <v>898</v>
      </c>
      <c r="C512" s="319"/>
      <c r="D512" s="319"/>
      <c r="E512" s="319"/>
      <c r="F512" s="319"/>
      <c r="G512"/>
      <c r="H512" s="332" t="s">
        <v>1000</v>
      </c>
      <c r="I512" s="328"/>
      <c r="K512" s="322"/>
      <c r="L512" s="322"/>
      <c r="O512" s="334"/>
      <c r="P512" s="322" t="s">
        <v>1000</v>
      </c>
    </row>
    <row r="513" spans="1:16" ht="13.5" hidden="1">
      <c r="A513">
        <v>507</v>
      </c>
      <c r="B513" s="319">
        <v>899</v>
      </c>
      <c r="C513" s="319"/>
      <c r="D513" s="319"/>
      <c r="E513" s="319"/>
      <c r="F513" s="319"/>
      <c r="G513"/>
      <c r="H513" s="332" t="s">
        <v>1000</v>
      </c>
      <c r="I513" s="328"/>
      <c r="K513" s="322"/>
      <c r="L513" s="322"/>
      <c r="O513" s="334"/>
      <c r="P513" s="322" t="s">
        <v>1000</v>
      </c>
    </row>
    <row r="514" spans="1:16" ht="13.5" hidden="1">
      <c r="A514">
        <v>508</v>
      </c>
      <c r="B514" s="319">
        <v>900</v>
      </c>
      <c r="C514" s="319"/>
      <c r="D514" s="319"/>
      <c r="E514" s="319"/>
      <c r="F514" s="319"/>
      <c r="G514"/>
      <c r="H514" s="332" t="s">
        <v>1000</v>
      </c>
      <c r="I514" s="328"/>
      <c r="K514" s="322"/>
      <c r="L514" s="322"/>
      <c r="O514" s="334"/>
      <c r="P514" s="322" t="s">
        <v>1000</v>
      </c>
    </row>
    <row r="515" spans="1:16" ht="13.5" hidden="1">
      <c r="A515">
        <v>509</v>
      </c>
      <c r="B515" s="319">
        <v>901</v>
      </c>
      <c r="C515" s="319"/>
      <c r="D515" s="319"/>
      <c r="E515" s="319"/>
      <c r="F515" s="319"/>
      <c r="G515"/>
      <c r="H515" s="332" t="s">
        <v>1000</v>
      </c>
      <c r="I515" s="328"/>
      <c r="K515" s="322" t="s">
        <v>1531</v>
      </c>
      <c r="L515" s="322" t="s">
        <v>1531</v>
      </c>
      <c r="M515" s="249" t="s">
        <v>1532</v>
      </c>
      <c r="O515" s="334">
        <v>200</v>
      </c>
      <c r="P515" s="322" t="s">
        <v>1319</v>
      </c>
    </row>
    <row r="516" spans="1:16" ht="13.5" hidden="1">
      <c r="A516">
        <v>510</v>
      </c>
      <c r="B516" s="319">
        <v>902</v>
      </c>
      <c r="C516" s="319"/>
      <c r="D516" s="319"/>
      <c r="E516" s="319"/>
      <c r="F516" s="319"/>
      <c r="G516"/>
      <c r="H516" s="332" t="s">
        <v>1000</v>
      </c>
      <c r="I516" s="328"/>
      <c r="K516" s="322" t="s">
        <v>1533</v>
      </c>
      <c r="L516" s="322" t="s">
        <v>1533</v>
      </c>
      <c r="M516" s="249" t="s">
        <v>1532</v>
      </c>
      <c r="O516" s="334">
        <v>200</v>
      </c>
      <c r="P516" s="322" t="s">
        <v>1319</v>
      </c>
    </row>
    <row r="517" spans="1:16" ht="13.5" hidden="1">
      <c r="A517">
        <v>511</v>
      </c>
      <c r="B517" s="319">
        <v>903</v>
      </c>
      <c r="C517" s="319"/>
      <c r="D517" s="319"/>
      <c r="E517" s="319"/>
      <c r="F517" s="319"/>
      <c r="G517"/>
      <c r="H517" s="332" t="s">
        <v>1000</v>
      </c>
      <c r="I517" s="328"/>
      <c r="K517" s="322" t="s">
        <v>1534</v>
      </c>
      <c r="L517" s="322" t="s">
        <v>1534</v>
      </c>
      <c r="M517" s="249" t="s">
        <v>1532</v>
      </c>
      <c r="O517" s="334">
        <v>200</v>
      </c>
      <c r="P517" s="322" t="s">
        <v>1319</v>
      </c>
    </row>
    <row r="518" spans="1:16" ht="13.5" hidden="1">
      <c r="A518">
        <v>512</v>
      </c>
      <c r="B518" s="319">
        <v>904</v>
      </c>
      <c r="C518" s="319"/>
      <c r="D518" s="319"/>
      <c r="E518" s="319"/>
      <c r="F518" s="319"/>
      <c r="G518"/>
      <c r="H518" s="332" t="s">
        <v>1000</v>
      </c>
      <c r="I518" s="328"/>
      <c r="K518" s="322" t="s">
        <v>1535</v>
      </c>
      <c r="L518" s="322" t="s">
        <v>1535</v>
      </c>
      <c r="O518" s="334">
        <v>200</v>
      </c>
      <c r="P518" s="322" t="s">
        <v>1319</v>
      </c>
    </row>
    <row r="519" spans="1:16" ht="13.5" hidden="1">
      <c r="A519">
        <v>513</v>
      </c>
      <c r="B519" s="319">
        <v>905</v>
      </c>
      <c r="C519" s="319"/>
      <c r="D519" s="319"/>
      <c r="E519" s="319"/>
      <c r="F519" s="319"/>
      <c r="G519"/>
      <c r="H519" s="332" t="s">
        <v>1000</v>
      </c>
      <c r="I519" s="328"/>
      <c r="K519" s="322" t="s">
        <v>1536</v>
      </c>
      <c r="L519" s="322" t="s">
        <v>1536</v>
      </c>
      <c r="O519" s="334">
        <v>200</v>
      </c>
      <c r="P519" s="322" t="s">
        <v>1319</v>
      </c>
    </row>
    <row r="520" spans="1:16" ht="13.5" hidden="1">
      <c r="A520">
        <v>514</v>
      </c>
      <c r="B520" s="319">
        <v>906</v>
      </c>
      <c r="C520" s="319"/>
      <c r="D520" s="319"/>
      <c r="E520" s="319"/>
      <c r="F520" s="319"/>
      <c r="G520"/>
      <c r="H520" s="332" t="s">
        <v>1000</v>
      </c>
      <c r="I520" s="328"/>
      <c r="K520" s="322" t="s">
        <v>1537</v>
      </c>
      <c r="L520" s="322" t="s">
        <v>1537</v>
      </c>
      <c r="O520" s="334">
        <v>200</v>
      </c>
      <c r="P520" s="322" t="s">
        <v>1319</v>
      </c>
    </row>
    <row r="521" spans="1:16" ht="13.5" hidden="1">
      <c r="A521">
        <v>515</v>
      </c>
      <c r="B521" s="319">
        <v>907</v>
      </c>
      <c r="C521" s="319"/>
      <c r="D521" s="319"/>
      <c r="E521" s="319"/>
      <c r="F521" s="319"/>
      <c r="G521"/>
      <c r="H521" s="332" t="s">
        <v>1000</v>
      </c>
      <c r="I521" s="328"/>
      <c r="K521" s="322" t="s">
        <v>1538</v>
      </c>
      <c r="L521" s="322" t="s">
        <v>1539</v>
      </c>
      <c r="M521" s="249" t="s">
        <v>1532</v>
      </c>
      <c r="O521" s="334">
        <v>200</v>
      </c>
      <c r="P521" s="322" t="s">
        <v>1319</v>
      </c>
    </row>
    <row r="522" spans="1:16" ht="13.5" hidden="1">
      <c r="A522">
        <v>516</v>
      </c>
      <c r="B522" s="319">
        <v>908</v>
      </c>
      <c r="C522" s="319"/>
      <c r="D522" s="319"/>
      <c r="E522" s="319"/>
      <c r="F522" s="319"/>
      <c r="G522"/>
      <c r="H522" s="332" t="s">
        <v>1000</v>
      </c>
      <c r="I522" s="328"/>
      <c r="K522" s="322" t="s">
        <v>1538</v>
      </c>
      <c r="L522" s="322" t="s">
        <v>1539</v>
      </c>
      <c r="M522" s="249" t="s">
        <v>1532</v>
      </c>
      <c r="O522" s="334">
        <v>200</v>
      </c>
      <c r="P522" s="322" t="s">
        <v>1319</v>
      </c>
    </row>
    <row r="523" spans="1:16" ht="13.5" hidden="1">
      <c r="A523">
        <v>517</v>
      </c>
      <c r="B523" s="319">
        <v>909</v>
      </c>
      <c r="C523" s="319"/>
      <c r="D523" s="319"/>
      <c r="E523" s="319"/>
      <c r="F523" s="319"/>
      <c r="G523"/>
      <c r="H523" s="332" t="s">
        <v>1000</v>
      </c>
      <c r="I523" s="328"/>
      <c r="K523" s="322" t="s">
        <v>1538</v>
      </c>
      <c r="L523" s="322" t="s">
        <v>1539</v>
      </c>
      <c r="M523" s="249" t="s">
        <v>1532</v>
      </c>
      <c r="O523" s="334">
        <v>200</v>
      </c>
      <c r="P523" s="322" t="s">
        <v>1319</v>
      </c>
    </row>
    <row r="524" spans="1:16" ht="13.5" hidden="1">
      <c r="A524">
        <v>518</v>
      </c>
      <c r="B524" s="319">
        <v>910</v>
      </c>
      <c r="C524" s="319"/>
      <c r="D524" s="319"/>
      <c r="E524" s="319"/>
      <c r="F524" s="319"/>
      <c r="G524"/>
      <c r="H524" s="332" t="s">
        <v>1000</v>
      </c>
      <c r="I524" s="328"/>
      <c r="K524" s="322" t="s">
        <v>1538</v>
      </c>
      <c r="L524" s="322" t="s">
        <v>1539</v>
      </c>
      <c r="M524" s="249" t="s">
        <v>1532</v>
      </c>
      <c r="O524" s="334">
        <v>200</v>
      </c>
      <c r="P524" s="322" t="s">
        <v>1319</v>
      </c>
    </row>
    <row r="525" spans="1:16" ht="13.5" hidden="1">
      <c r="A525">
        <v>519</v>
      </c>
      <c r="B525" s="319">
        <v>911</v>
      </c>
      <c r="C525" s="319"/>
      <c r="D525" s="319"/>
      <c r="E525" s="319"/>
      <c r="F525" s="319"/>
      <c r="G525"/>
      <c r="H525" s="332" t="s">
        <v>1000</v>
      </c>
      <c r="I525" s="328"/>
      <c r="K525" s="322" t="s">
        <v>1538</v>
      </c>
      <c r="L525" s="322" t="s">
        <v>1539</v>
      </c>
      <c r="M525" s="249" t="s">
        <v>1532</v>
      </c>
      <c r="O525" s="334">
        <v>200</v>
      </c>
      <c r="P525" s="322" t="s">
        <v>1319</v>
      </c>
    </row>
    <row r="526" spans="1:16" ht="13.5" hidden="1">
      <c r="A526">
        <v>520</v>
      </c>
      <c r="B526" s="319">
        <v>912</v>
      </c>
      <c r="C526" s="319"/>
      <c r="D526" s="319"/>
      <c r="E526" s="319"/>
      <c r="F526" s="319"/>
      <c r="G526"/>
      <c r="H526" s="332" t="s">
        <v>1000</v>
      </c>
      <c r="I526" s="328"/>
      <c r="K526" s="322" t="s">
        <v>1538</v>
      </c>
      <c r="L526" s="322" t="s">
        <v>1539</v>
      </c>
      <c r="M526" s="249" t="s">
        <v>1532</v>
      </c>
      <c r="O526" s="334">
        <v>200</v>
      </c>
      <c r="P526" s="322" t="s">
        <v>1319</v>
      </c>
    </row>
    <row r="527" spans="1:16" ht="13.5" hidden="1">
      <c r="A527">
        <v>521</v>
      </c>
      <c r="B527" s="319">
        <v>913</v>
      </c>
      <c r="C527" s="319"/>
      <c r="D527" s="319"/>
      <c r="E527" s="319"/>
      <c r="F527" s="319"/>
      <c r="G527"/>
      <c r="H527" s="332" t="s">
        <v>1000</v>
      </c>
      <c r="I527" s="328"/>
      <c r="K527" s="322" t="s">
        <v>1540</v>
      </c>
      <c r="L527" s="322" t="s">
        <v>1540</v>
      </c>
      <c r="M527" s="249" t="s">
        <v>1541</v>
      </c>
      <c r="O527" s="334">
        <v>200</v>
      </c>
      <c r="P527" s="322" t="s">
        <v>1319</v>
      </c>
    </row>
    <row r="528" spans="1:16" ht="13.5" hidden="1">
      <c r="A528">
        <v>522</v>
      </c>
      <c r="B528" s="319">
        <v>914</v>
      </c>
      <c r="C528" s="319"/>
      <c r="D528" s="319"/>
      <c r="E528" s="319"/>
      <c r="F528" s="319"/>
      <c r="G528"/>
      <c r="H528" s="332" t="s">
        <v>1000</v>
      </c>
      <c r="I528" s="328"/>
      <c r="K528" s="322" t="s">
        <v>1540</v>
      </c>
      <c r="L528" s="322" t="s">
        <v>1540</v>
      </c>
      <c r="M528" s="249" t="s">
        <v>1541</v>
      </c>
      <c r="O528" s="334">
        <v>200</v>
      </c>
      <c r="P528" s="322" t="s">
        <v>1319</v>
      </c>
    </row>
    <row r="529" spans="1:16" ht="13.5" hidden="1">
      <c r="A529">
        <v>523</v>
      </c>
      <c r="B529" s="319">
        <v>915</v>
      </c>
      <c r="C529" s="319"/>
      <c r="D529" s="319"/>
      <c r="E529" s="319"/>
      <c r="F529" s="319"/>
      <c r="G529"/>
      <c r="H529" s="332" t="s">
        <v>1000</v>
      </c>
      <c r="I529" s="328"/>
      <c r="K529" s="322" t="s">
        <v>1540</v>
      </c>
      <c r="L529" s="322" t="s">
        <v>1540</v>
      </c>
      <c r="M529" s="249" t="s">
        <v>1541</v>
      </c>
      <c r="O529" s="334">
        <v>200</v>
      </c>
      <c r="P529" s="322" t="s">
        <v>1319</v>
      </c>
    </row>
    <row r="530" spans="1:16" ht="13.5" hidden="1">
      <c r="A530">
        <v>524</v>
      </c>
      <c r="B530" s="319">
        <v>916</v>
      </c>
      <c r="C530" s="319"/>
      <c r="D530" s="319"/>
      <c r="E530" s="319"/>
      <c r="F530" s="319"/>
      <c r="G530"/>
      <c r="H530" s="332" t="s">
        <v>1000</v>
      </c>
      <c r="I530" s="328"/>
      <c r="K530" s="322" t="s">
        <v>1540</v>
      </c>
      <c r="L530" s="322" t="s">
        <v>1540</v>
      </c>
      <c r="M530" s="249" t="s">
        <v>1541</v>
      </c>
      <c r="O530" s="334">
        <v>200</v>
      </c>
      <c r="P530" s="322" t="s">
        <v>1319</v>
      </c>
    </row>
    <row r="531" spans="1:16" ht="13.5" hidden="1">
      <c r="A531">
        <v>525</v>
      </c>
      <c r="B531" s="319">
        <v>917</v>
      </c>
      <c r="C531" s="319"/>
      <c r="D531" s="319"/>
      <c r="E531" s="319"/>
      <c r="F531" s="319"/>
      <c r="G531"/>
      <c r="H531" s="332" t="s">
        <v>1000</v>
      </c>
      <c r="I531" s="328"/>
      <c r="K531" s="322" t="s">
        <v>1540</v>
      </c>
      <c r="L531" s="322" t="s">
        <v>1540</v>
      </c>
      <c r="M531" s="249" t="s">
        <v>1541</v>
      </c>
      <c r="O531" s="334">
        <v>200</v>
      </c>
      <c r="P531" s="322" t="s">
        <v>1319</v>
      </c>
    </row>
    <row r="532" spans="1:16" ht="13.5" hidden="1">
      <c r="A532">
        <v>526</v>
      </c>
      <c r="B532" s="319">
        <v>918</v>
      </c>
      <c r="C532" s="319"/>
      <c r="D532" s="319"/>
      <c r="E532" s="319"/>
      <c r="F532" s="319"/>
      <c r="G532"/>
      <c r="H532" s="332" t="s">
        <v>1000</v>
      </c>
      <c r="I532" s="328"/>
      <c r="K532" s="322" t="s">
        <v>1542</v>
      </c>
      <c r="L532" s="322" t="s">
        <v>1543</v>
      </c>
      <c r="M532" s="249" t="s">
        <v>1544</v>
      </c>
      <c r="O532" s="334">
        <v>200</v>
      </c>
      <c r="P532" s="322" t="s">
        <v>1319</v>
      </c>
    </row>
    <row r="533" spans="1:16" ht="13.5" hidden="1">
      <c r="A533">
        <v>527</v>
      </c>
      <c r="B533" s="319">
        <v>919</v>
      </c>
      <c r="C533" s="319"/>
      <c r="D533" s="319"/>
      <c r="E533" s="319"/>
      <c r="F533" s="319"/>
      <c r="G533"/>
      <c r="H533" s="332" t="s">
        <v>1000</v>
      </c>
      <c r="I533" s="328"/>
      <c r="K533" s="322" t="s">
        <v>1542</v>
      </c>
      <c r="L533" s="322" t="s">
        <v>1543</v>
      </c>
      <c r="M533" s="249" t="s">
        <v>1544</v>
      </c>
      <c r="O533" s="334">
        <v>200</v>
      </c>
      <c r="P533" s="322" t="s">
        <v>1319</v>
      </c>
    </row>
    <row r="534" spans="1:16" ht="13.5" hidden="1">
      <c r="A534">
        <v>528</v>
      </c>
      <c r="B534" s="319">
        <v>920</v>
      </c>
      <c r="C534" s="319"/>
      <c r="D534" s="319"/>
      <c r="E534" s="319"/>
      <c r="F534" s="319"/>
      <c r="G534"/>
      <c r="H534" s="332" t="s">
        <v>1000</v>
      </c>
      <c r="I534" s="328"/>
      <c r="K534" s="322" t="s">
        <v>1542</v>
      </c>
      <c r="L534" s="322" t="s">
        <v>1543</v>
      </c>
      <c r="M534" s="249" t="s">
        <v>1544</v>
      </c>
      <c r="O534" s="334">
        <v>200</v>
      </c>
      <c r="P534" s="322" t="s">
        <v>1319</v>
      </c>
    </row>
    <row r="535" spans="1:16" ht="13.5" hidden="1">
      <c r="A535">
        <v>529</v>
      </c>
      <c r="B535" s="319">
        <v>921</v>
      </c>
      <c r="C535" s="319"/>
      <c r="D535" s="319"/>
      <c r="E535" s="319"/>
      <c r="F535" s="319"/>
      <c r="G535"/>
      <c r="H535" s="332" t="s">
        <v>1000</v>
      </c>
      <c r="I535" s="328"/>
      <c r="K535" s="322" t="s">
        <v>1542</v>
      </c>
      <c r="L535" s="322" t="s">
        <v>1543</v>
      </c>
      <c r="M535" s="249" t="s">
        <v>1544</v>
      </c>
      <c r="O535" s="334">
        <v>200</v>
      </c>
      <c r="P535" s="322" t="s">
        <v>1319</v>
      </c>
    </row>
    <row r="536" spans="1:16" ht="13.5" hidden="1">
      <c r="A536">
        <v>530</v>
      </c>
      <c r="B536" s="319">
        <v>922</v>
      </c>
      <c r="C536" s="319"/>
      <c r="D536" s="319"/>
      <c r="E536" s="319"/>
      <c r="F536" s="319"/>
      <c r="G536"/>
      <c r="H536" s="332" t="s">
        <v>1000</v>
      </c>
      <c r="I536" s="328"/>
      <c r="K536" s="322" t="s">
        <v>1542</v>
      </c>
      <c r="L536" s="322" t="s">
        <v>1543</v>
      </c>
      <c r="M536" s="249" t="s">
        <v>1544</v>
      </c>
      <c r="O536" s="334">
        <v>200</v>
      </c>
      <c r="P536" s="322" t="s">
        <v>1319</v>
      </c>
    </row>
    <row r="537" spans="1:16" ht="13.5" hidden="1">
      <c r="A537">
        <v>531</v>
      </c>
      <c r="B537" s="319">
        <v>923</v>
      </c>
      <c r="C537" s="319"/>
      <c r="D537" s="319"/>
      <c r="E537" s="319"/>
      <c r="F537" s="319"/>
      <c r="G537"/>
      <c r="H537" s="332" t="s">
        <v>1000</v>
      </c>
      <c r="I537" s="328"/>
      <c r="K537" s="322" t="s">
        <v>1542</v>
      </c>
      <c r="L537" s="322" t="s">
        <v>1543</v>
      </c>
      <c r="M537" s="249" t="s">
        <v>1544</v>
      </c>
      <c r="O537" s="334">
        <v>200</v>
      </c>
      <c r="P537" s="322" t="s">
        <v>1319</v>
      </c>
    </row>
    <row r="538" spans="1:16" ht="13.5" hidden="1">
      <c r="A538">
        <v>532</v>
      </c>
      <c r="B538" s="319">
        <v>924</v>
      </c>
      <c r="C538" s="319"/>
      <c r="D538" s="319"/>
      <c r="E538" s="319"/>
      <c r="F538" s="319"/>
      <c r="G538"/>
      <c r="H538" s="332" t="s">
        <v>1000</v>
      </c>
      <c r="I538" s="328"/>
      <c r="K538" s="322" t="s">
        <v>1542</v>
      </c>
      <c r="L538" s="322" t="s">
        <v>1543</v>
      </c>
      <c r="M538" s="249" t="s">
        <v>1544</v>
      </c>
      <c r="O538" s="334">
        <v>200</v>
      </c>
      <c r="P538" s="322" t="s">
        <v>1319</v>
      </c>
    </row>
    <row r="539" spans="1:16" ht="13.5" hidden="1">
      <c r="A539">
        <v>533</v>
      </c>
      <c r="B539" s="319">
        <v>925</v>
      </c>
      <c r="C539" s="319"/>
      <c r="D539" s="319"/>
      <c r="E539" s="319"/>
      <c r="F539" s="319"/>
      <c r="G539"/>
      <c r="H539" s="332" t="s">
        <v>1000</v>
      </c>
      <c r="I539" s="328"/>
      <c r="K539" s="322" t="s">
        <v>1542</v>
      </c>
      <c r="L539" s="322" t="s">
        <v>1543</v>
      </c>
      <c r="M539" s="249" t="s">
        <v>1544</v>
      </c>
      <c r="O539" s="334">
        <v>200</v>
      </c>
      <c r="P539" s="322" t="s">
        <v>1319</v>
      </c>
    </row>
    <row r="540" spans="1:16" ht="13.5" hidden="1">
      <c r="A540">
        <v>534</v>
      </c>
      <c r="B540" s="319">
        <v>926</v>
      </c>
      <c r="C540" s="319"/>
      <c r="D540" s="319"/>
      <c r="E540" s="319"/>
      <c r="F540" s="319"/>
      <c r="G540"/>
      <c r="H540" s="332" t="s">
        <v>1000</v>
      </c>
      <c r="I540" s="328"/>
      <c r="K540" s="322" t="s">
        <v>1542</v>
      </c>
      <c r="L540" s="322" t="s">
        <v>1543</v>
      </c>
      <c r="M540" s="249" t="s">
        <v>1544</v>
      </c>
      <c r="O540" s="334">
        <v>200</v>
      </c>
      <c r="P540" s="322" t="s">
        <v>1319</v>
      </c>
    </row>
    <row r="541" spans="1:16" ht="13.5" hidden="1">
      <c r="A541">
        <v>535</v>
      </c>
      <c r="B541" s="319">
        <v>927</v>
      </c>
      <c r="C541" s="319"/>
      <c r="D541" s="319"/>
      <c r="E541" s="319"/>
      <c r="F541" s="319"/>
      <c r="G541"/>
      <c r="H541" s="332" t="s">
        <v>1000</v>
      </c>
      <c r="I541" s="328"/>
      <c r="K541" s="322"/>
      <c r="L541" s="322"/>
      <c r="O541" s="334"/>
      <c r="P541" s="322" t="s">
        <v>1000</v>
      </c>
    </row>
    <row r="542" spans="1:16" ht="13.5" hidden="1">
      <c r="A542">
        <v>536</v>
      </c>
      <c r="B542" s="319">
        <v>928</v>
      </c>
      <c r="C542" s="319"/>
      <c r="D542" s="319"/>
      <c r="E542" s="319"/>
      <c r="F542" s="319"/>
      <c r="G542"/>
      <c r="H542" s="332" t="s">
        <v>1000</v>
      </c>
      <c r="I542" s="328"/>
      <c r="K542" s="322" t="s">
        <v>1545</v>
      </c>
      <c r="L542" s="322" t="s">
        <v>1545</v>
      </c>
      <c r="M542" s="249" t="s">
        <v>1546</v>
      </c>
      <c r="O542" s="334">
        <v>200</v>
      </c>
      <c r="P542" s="322" t="s">
        <v>1319</v>
      </c>
    </row>
    <row r="543" spans="1:16" ht="13.5" hidden="1">
      <c r="A543">
        <v>537</v>
      </c>
      <c r="B543" s="319">
        <v>929</v>
      </c>
      <c r="C543" s="319"/>
      <c r="D543" s="319"/>
      <c r="E543" s="319"/>
      <c r="F543" s="319"/>
      <c r="G543"/>
      <c r="H543" s="332" t="s">
        <v>1000</v>
      </c>
      <c r="I543" s="328"/>
      <c r="K543" s="322" t="s">
        <v>1545</v>
      </c>
      <c r="L543" s="322" t="s">
        <v>1545</v>
      </c>
      <c r="M543" s="249" t="s">
        <v>1546</v>
      </c>
      <c r="O543" s="334">
        <v>200</v>
      </c>
      <c r="P543" s="322" t="s">
        <v>1319</v>
      </c>
    </row>
    <row r="544" spans="1:16" ht="13.5" hidden="1">
      <c r="A544">
        <v>538</v>
      </c>
      <c r="B544" s="319">
        <v>930</v>
      </c>
      <c r="C544" s="319"/>
      <c r="D544" s="319"/>
      <c r="E544" s="319"/>
      <c r="F544" s="319"/>
      <c r="G544"/>
      <c r="H544" s="332" t="s">
        <v>1000</v>
      </c>
      <c r="I544" s="328"/>
      <c r="J544" s="319"/>
      <c r="K544" s="322" t="s">
        <v>1545</v>
      </c>
      <c r="L544" s="322" t="s">
        <v>1545</v>
      </c>
      <c r="M544" s="322" t="s">
        <v>1546</v>
      </c>
      <c r="N544" s="333"/>
      <c r="O544" s="334">
        <v>200</v>
      </c>
      <c r="P544" s="322" t="s">
        <v>1319</v>
      </c>
    </row>
    <row r="545" spans="1:16" ht="13.5" hidden="1">
      <c r="A545">
        <v>539</v>
      </c>
      <c r="B545" s="319">
        <v>931</v>
      </c>
      <c r="C545" s="319"/>
      <c r="D545" s="319"/>
      <c r="E545" s="319"/>
      <c r="F545" s="319"/>
      <c r="G545"/>
      <c r="H545" s="332" t="s">
        <v>1000</v>
      </c>
      <c r="I545" s="328"/>
      <c r="J545" s="319"/>
      <c r="K545" s="322" t="s">
        <v>1545</v>
      </c>
      <c r="L545" s="322" t="s">
        <v>1545</v>
      </c>
      <c r="M545" s="322" t="s">
        <v>1546</v>
      </c>
      <c r="N545" s="333"/>
      <c r="O545" s="334">
        <v>200</v>
      </c>
      <c r="P545" s="322" t="s">
        <v>1319</v>
      </c>
    </row>
    <row r="546" spans="1:16" ht="13.5" hidden="1">
      <c r="A546">
        <v>540</v>
      </c>
      <c r="B546" s="319">
        <v>932</v>
      </c>
      <c r="C546" s="319"/>
      <c r="D546" s="319"/>
      <c r="E546" s="319"/>
      <c r="F546" s="319"/>
      <c r="G546"/>
      <c r="H546" s="332" t="s">
        <v>1000</v>
      </c>
      <c r="I546" s="328"/>
      <c r="J546" s="319"/>
      <c r="K546" s="322" t="s">
        <v>1547</v>
      </c>
      <c r="L546" s="322" t="s">
        <v>1547</v>
      </c>
      <c r="M546" s="322" t="s">
        <v>1288</v>
      </c>
      <c r="N546" s="333"/>
      <c r="O546" s="334">
        <v>200</v>
      </c>
      <c r="P546" s="322" t="s">
        <v>1319</v>
      </c>
    </row>
    <row r="547" spans="1:16" ht="13.5" hidden="1">
      <c r="A547">
        <v>541</v>
      </c>
      <c r="B547" s="319">
        <v>933</v>
      </c>
      <c r="C547" s="319"/>
      <c r="D547" s="319"/>
      <c r="E547" s="319"/>
      <c r="F547" s="319"/>
      <c r="G547"/>
      <c r="H547" s="332" t="s">
        <v>1000</v>
      </c>
      <c r="I547" s="328"/>
      <c r="K547" s="322" t="s">
        <v>1547</v>
      </c>
      <c r="L547" s="322" t="s">
        <v>1547</v>
      </c>
      <c r="M547" s="322" t="s">
        <v>1288</v>
      </c>
      <c r="N547" s="333"/>
      <c r="O547" s="334">
        <v>200</v>
      </c>
      <c r="P547" s="322" t="s">
        <v>1319</v>
      </c>
    </row>
    <row r="548" spans="1:16" ht="13.5" hidden="1">
      <c r="A548">
        <v>542</v>
      </c>
      <c r="B548" s="319">
        <v>934</v>
      </c>
      <c r="C548" s="319"/>
      <c r="D548" s="319"/>
      <c r="E548" s="319"/>
      <c r="F548" s="319"/>
      <c r="G548"/>
      <c r="H548" s="332" t="s">
        <v>1000</v>
      </c>
      <c r="I548" s="328"/>
      <c r="K548" s="322" t="s">
        <v>1547</v>
      </c>
      <c r="L548" s="322" t="s">
        <v>1547</v>
      </c>
      <c r="M548" s="322" t="s">
        <v>1288</v>
      </c>
      <c r="N548" s="333"/>
      <c r="O548" s="334">
        <v>200</v>
      </c>
      <c r="P548" s="322" t="s">
        <v>1319</v>
      </c>
    </row>
    <row r="549" spans="1:16" ht="13.5" hidden="1">
      <c r="A549">
        <v>543</v>
      </c>
      <c r="B549" s="319">
        <v>935</v>
      </c>
      <c r="C549" s="319"/>
      <c r="D549" s="319"/>
      <c r="E549" s="319"/>
      <c r="F549" s="319"/>
      <c r="G549"/>
      <c r="H549" s="332" t="s">
        <v>1000</v>
      </c>
      <c r="I549" s="328"/>
      <c r="K549" s="322" t="s">
        <v>1547</v>
      </c>
      <c r="L549" s="322" t="s">
        <v>1547</v>
      </c>
      <c r="M549" s="322" t="s">
        <v>1288</v>
      </c>
      <c r="N549" s="333"/>
      <c r="O549" s="334">
        <v>200</v>
      </c>
      <c r="P549" s="322" t="s">
        <v>1319</v>
      </c>
    </row>
    <row r="550" spans="1:16" ht="13.5" hidden="1">
      <c r="A550">
        <v>544</v>
      </c>
      <c r="B550" s="319">
        <v>936</v>
      </c>
      <c r="C550" s="319"/>
      <c r="D550" s="319"/>
      <c r="E550" s="319"/>
      <c r="F550" s="319"/>
      <c r="G550"/>
      <c r="H550" s="332" t="s">
        <v>1000</v>
      </c>
      <c r="I550" s="328"/>
      <c r="K550" s="322" t="s">
        <v>1548</v>
      </c>
      <c r="L550" s="322" t="s">
        <v>1548</v>
      </c>
      <c r="M550" s="322" t="s">
        <v>1549</v>
      </c>
      <c r="N550" s="333"/>
      <c r="O550" s="334">
        <v>200</v>
      </c>
      <c r="P550" s="322" t="s">
        <v>1319</v>
      </c>
    </row>
    <row r="551" spans="1:16" ht="13.5" hidden="1">
      <c r="A551">
        <v>545</v>
      </c>
      <c r="B551" s="319">
        <v>937</v>
      </c>
      <c r="C551" s="319"/>
      <c r="D551" s="319"/>
      <c r="E551" s="319"/>
      <c r="F551" s="319"/>
      <c r="G551"/>
      <c r="H551" s="332" t="s">
        <v>1000</v>
      </c>
      <c r="I551" s="328"/>
      <c r="K551" s="322" t="s">
        <v>1548</v>
      </c>
      <c r="L551" s="322" t="s">
        <v>1548</v>
      </c>
      <c r="M551" s="249" t="s">
        <v>1549</v>
      </c>
      <c r="O551" s="334">
        <v>200</v>
      </c>
      <c r="P551" s="322" t="s">
        <v>1319</v>
      </c>
    </row>
    <row r="552" spans="1:16" ht="13.5" hidden="1">
      <c r="A552">
        <v>546</v>
      </c>
      <c r="B552" s="319">
        <v>938</v>
      </c>
      <c r="C552" s="319"/>
      <c r="D552" s="319"/>
      <c r="E552" s="319"/>
      <c r="F552" s="319"/>
      <c r="G552"/>
      <c r="H552" s="332" t="s">
        <v>1000</v>
      </c>
      <c r="I552" s="328"/>
      <c r="K552" s="322" t="s">
        <v>1548</v>
      </c>
      <c r="L552" s="322" t="s">
        <v>1548</v>
      </c>
      <c r="M552" s="249" t="s">
        <v>1549</v>
      </c>
      <c r="O552" s="334">
        <v>200</v>
      </c>
      <c r="P552" s="322" t="s">
        <v>1319</v>
      </c>
    </row>
    <row r="553" spans="1:16" ht="13.5" hidden="1">
      <c r="A553">
        <v>547</v>
      </c>
      <c r="B553" s="319">
        <v>939</v>
      </c>
      <c r="C553" s="319"/>
      <c r="D553" s="319"/>
      <c r="E553" s="319"/>
      <c r="F553" s="319"/>
      <c r="G553"/>
      <c r="H553" s="332" t="s">
        <v>1000</v>
      </c>
      <c r="I553" s="328"/>
      <c r="K553" s="322" t="s">
        <v>1550</v>
      </c>
      <c r="L553" s="322" t="s">
        <v>1550</v>
      </c>
      <c r="M553" s="249" t="s">
        <v>1551</v>
      </c>
      <c r="O553" s="334">
        <v>200</v>
      </c>
      <c r="P553" s="322" t="s">
        <v>1319</v>
      </c>
    </row>
    <row r="554" spans="1:16" ht="13.5" hidden="1">
      <c r="A554">
        <v>548</v>
      </c>
      <c r="B554" s="319">
        <v>940</v>
      </c>
      <c r="C554" s="319"/>
      <c r="D554" s="319"/>
      <c r="E554" s="319"/>
      <c r="F554" s="319"/>
      <c r="G554"/>
      <c r="H554" s="332" t="s">
        <v>1000</v>
      </c>
      <c r="I554" s="328"/>
      <c r="K554" s="322" t="s">
        <v>1550</v>
      </c>
      <c r="L554" s="322" t="s">
        <v>1550</v>
      </c>
      <c r="M554" s="249" t="s">
        <v>1551</v>
      </c>
      <c r="O554" s="334">
        <v>200</v>
      </c>
      <c r="P554" s="322" t="s">
        <v>1319</v>
      </c>
    </row>
    <row r="555" spans="1:16" ht="13.5" hidden="1">
      <c r="A555">
        <v>549</v>
      </c>
      <c r="B555" s="319">
        <v>941</v>
      </c>
      <c r="C555" s="319"/>
      <c r="D555" s="319"/>
      <c r="E555" s="319"/>
      <c r="F555" s="319"/>
      <c r="G555"/>
      <c r="H555" s="332" t="s">
        <v>1000</v>
      </c>
      <c r="I555" s="328"/>
      <c r="K555" s="322" t="s">
        <v>1550</v>
      </c>
      <c r="L555" s="322" t="s">
        <v>1550</v>
      </c>
      <c r="M555" s="249" t="s">
        <v>1551</v>
      </c>
      <c r="O555" s="334">
        <v>200</v>
      </c>
      <c r="P555" s="322" t="s">
        <v>1319</v>
      </c>
    </row>
    <row r="556" spans="1:16" ht="13.5" hidden="1">
      <c r="A556">
        <v>550</v>
      </c>
      <c r="B556" s="319">
        <v>942</v>
      </c>
      <c r="C556" s="319"/>
      <c r="D556" s="319"/>
      <c r="E556" s="319"/>
      <c r="F556" s="319"/>
      <c r="G556"/>
      <c r="H556" s="332" t="s">
        <v>1000</v>
      </c>
      <c r="I556" s="328"/>
      <c r="K556" s="322" t="s">
        <v>1550</v>
      </c>
      <c r="L556" s="322" t="s">
        <v>1550</v>
      </c>
      <c r="M556" s="249" t="s">
        <v>1551</v>
      </c>
      <c r="O556" s="334">
        <v>200</v>
      </c>
      <c r="P556" s="322" t="s">
        <v>1319</v>
      </c>
    </row>
    <row r="557" spans="1:16" ht="13.5" hidden="1">
      <c r="A557">
        <v>551</v>
      </c>
      <c r="B557" s="319">
        <v>943</v>
      </c>
      <c r="C557" s="319"/>
      <c r="D557" s="319"/>
      <c r="E557" s="319"/>
      <c r="F557" s="319"/>
      <c r="G557"/>
      <c r="H557" s="332" t="s">
        <v>1000</v>
      </c>
      <c r="I557" s="328"/>
      <c r="K557" s="322" t="s">
        <v>1550</v>
      </c>
      <c r="L557" s="322" t="s">
        <v>1550</v>
      </c>
      <c r="M557" s="249" t="s">
        <v>1551</v>
      </c>
      <c r="O557" s="334">
        <v>200</v>
      </c>
      <c r="P557" s="322" t="s">
        <v>1319</v>
      </c>
    </row>
    <row r="558" spans="1:16" ht="13.5" hidden="1">
      <c r="A558">
        <v>552</v>
      </c>
      <c r="B558" s="319">
        <v>944</v>
      </c>
      <c r="C558" s="319"/>
      <c r="D558" s="319"/>
      <c r="E558" s="319"/>
      <c r="F558" s="319"/>
      <c r="G558"/>
      <c r="H558" s="332" t="s">
        <v>1000</v>
      </c>
      <c r="I558" s="328"/>
      <c r="K558" s="322" t="s">
        <v>1550</v>
      </c>
      <c r="L558" s="322" t="s">
        <v>1550</v>
      </c>
      <c r="M558" s="249" t="s">
        <v>1551</v>
      </c>
      <c r="O558" s="334">
        <v>200</v>
      </c>
      <c r="P558" s="322" t="s">
        <v>1319</v>
      </c>
    </row>
    <row r="559" spans="1:16" ht="13.5" hidden="1">
      <c r="A559">
        <v>553</v>
      </c>
      <c r="B559" s="319">
        <v>945</v>
      </c>
      <c r="C559" s="319"/>
      <c r="D559" s="319"/>
      <c r="E559" s="319"/>
      <c r="F559" s="319"/>
      <c r="G559"/>
      <c r="H559" s="332" t="s">
        <v>1000</v>
      </c>
      <c r="I559" s="328"/>
      <c r="K559" s="322" t="s">
        <v>1550</v>
      </c>
      <c r="L559" s="322" t="s">
        <v>1550</v>
      </c>
      <c r="M559" s="249" t="s">
        <v>1551</v>
      </c>
      <c r="O559" s="334">
        <v>200</v>
      </c>
      <c r="P559" s="322" t="s">
        <v>1319</v>
      </c>
    </row>
    <row r="560" spans="1:16" ht="13.5" hidden="1">
      <c r="A560">
        <v>554</v>
      </c>
      <c r="B560" s="319">
        <v>946</v>
      </c>
      <c r="C560" s="319"/>
      <c r="D560" s="319"/>
      <c r="E560" s="319"/>
      <c r="F560" s="319"/>
      <c r="G560"/>
      <c r="H560" s="332" t="s">
        <v>1000</v>
      </c>
      <c r="I560" s="328"/>
      <c r="K560" s="322" t="s">
        <v>1550</v>
      </c>
      <c r="L560" s="322" t="s">
        <v>1550</v>
      </c>
      <c r="M560" s="249" t="s">
        <v>1551</v>
      </c>
      <c r="O560" s="334">
        <v>200</v>
      </c>
      <c r="P560" s="322" t="s">
        <v>1319</v>
      </c>
    </row>
    <row r="561" spans="1:16" ht="13.5" hidden="1">
      <c r="A561">
        <v>555</v>
      </c>
      <c r="B561" s="319">
        <v>947</v>
      </c>
      <c r="C561" s="319"/>
      <c r="D561" s="319"/>
      <c r="E561" s="319"/>
      <c r="F561" s="319"/>
      <c r="G561"/>
      <c r="H561" s="332" t="s">
        <v>1000</v>
      </c>
      <c r="I561" s="328"/>
      <c r="K561" s="322" t="s">
        <v>1550</v>
      </c>
      <c r="L561" s="322" t="s">
        <v>1550</v>
      </c>
      <c r="M561" s="249" t="s">
        <v>1551</v>
      </c>
      <c r="O561" s="334">
        <v>200</v>
      </c>
      <c r="P561" s="322" t="s">
        <v>1319</v>
      </c>
    </row>
    <row r="562" spans="1:16" ht="13.5" hidden="1">
      <c r="A562">
        <v>556</v>
      </c>
      <c r="B562" s="319">
        <v>948</v>
      </c>
      <c r="C562" s="319"/>
      <c r="D562" s="319"/>
      <c r="E562" s="319"/>
      <c r="F562" s="319"/>
      <c r="G562"/>
      <c r="H562" s="332" t="s">
        <v>1000</v>
      </c>
      <c r="I562" s="328"/>
      <c r="K562" s="322" t="s">
        <v>1550</v>
      </c>
      <c r="L562" s="322" t="s">
        <v>1550</v>
      </c>
      <c r="M562" s="249" t="s">
        <v>1551</v>
      </c>
      <c r="O562" s="334">
        <v>200</v>
      </c>
      <c r="P562" s="322" t="s">
        <v>1319</v>
      </c>
    </row>
    <row r="563" spans="1:16" ht="13.5" hidden="1">
      <c r="A563">
        <v>557</v>
      </c>
      <c r="B563" s="319">
        <v>949</v>
      </c>
      <c r="C563" s="319"/>
      <c r="D563" s="319"/>
      <c r="E563" s="319"/>
      <c r="F563" s="319"/>
      <c r="G563"/>
      <c r="H563" s="332" t="s">
        <v>1000</v>
      </c>
      <c r="I563" s="328"/>
      <c r="K563" s="322" t="s">
        <v>1552</v>
      </c>
      <c r="L563" s="322" t="s">
        <v>1552</v>
      </c>
      <c r="M563" s="249" t="s">
        <v>1551</v>
      </c>
      <c r="O563" s="334">
        <v>200</v>
      </c>
      <c r="P563" s="322" t="s">
        <v>1319</v>
      </c>
    </row>
    <row r="564" spans="1:16" ht="13.5" hidden="1">
      <c r="A564">
        <v>558</v>
      </c>
      <c r="B564" s="319">
        <v>950</v>
      </c>
      <c r="C564" s="319"/>
      <c r="D564" s="319"/>
      <c r="E564" s="319"/>
      <c r="F564" s="319"/>
      <c r="G564"/>
      <c r="H564" s="332" t="s">
        <v>1000</v>
      </c>
      <c r="I564" s="328"/>
      <c r="K564" s="322" t="s">
        <v>1552</v>
      </c>
      <c r="L564" s="322" t="s">
        <v>1552</v>
      </c>
      <c r="M564" s="249" t="s">
        <v>1551</v>
      </c>
      <c r="O564" s="334">
        <v>200</v>
      </c>
      <c r="P564" s="322" t="s">
        <v>1319</v>
      </c>
    </row>
    <row r="565" spans="1:16" ht="13.5" hidden="1">
      <c r="A565">
        <v>559</v>
      </c>
      <c r="B565" s="319">
        <v>951</v>
      </c>
      <c r="C565" s="319"/>
      <c r="D565" s="319"/>
      <c r="E565" s="319"/>
      <c r="F565" s="319"/>
      <c r="G565"/>
      <c r="H565" s="332" t="s">
        <v>1000</v>
      </c>
      <c r="I565" s="328"/>
      <c r="K565" s="322" t="s">
        <v>1065</v>
      </c>
      <c r="L565" s="322" t="s">
        <v>1065</v>
      </c>
      <c r="O565" s="334"/>
      <c r="P565" s="322" t="s">
        <v>1000</v>
      </c>
    </row>
    <row r="566" spans="1:16" ht="13.5" hidden="1">
      <c r="A566">
        <v>560</v>
      </c>
      <c r="B566" s="319">
        <v>952</v>
      </c>
      <c r="C566" s="319"/>
      <c r="D566" s="319"/>
      <c r="E566" s="319"/>
      <c r="F566" s="319"/>
      <c r="G566"/>
      <c r="H566" s="332" t="s">
        <v>1000</v>
      </c>
      <c r="I566" s="328"/>
      <c r="K566" s="322" t="s">
        <v>1553</v>
      </c>
      <c r="L566" s="322" t="s">
        <v>1553</v>
      </c>
      <c r="M566" s="249" t="s">
        <v>1554</v>
      </c>
      <c r="O566" s="334">
        <v>200</v>
      </c>
      <c r="P566" s="322" t="s">
        <v>1319</v>
      </c>
    </row>
    <row r="567" spans="1:16" ht="13.5" hidden="1">
      <c r="A567">
        <v>561</v>
      </c>
      <c r="B567" s="319">
        <v>953</v>
      </c>
      <c r="C567" s="319"/>
      <c r="D567" s="319"/>
      <c r="E567" s="319"/>
      <c r="F567" s="319"/>
      <c r="G567"/>
      <c r="H567" s="332" t="s">
        <v>1000</v>
      </c>
      <c r="I567" s="328"/>
      <c r="K567" s="322" t="s">
        <v>1553</v>
      </c>
      <c r="L567" s="322" t="s">
        <v>1553</v>
      </c>
      <c r="M567" s="249" t="s">
        <v>1554</v>
      </c>
      <c r="O567" s="334">
        <v>200</v>
      </c>
      <c r="P567" s="322" t="s">
        <v>1319</v>
      </c>
    </row>
    <row r="568" spans="1:16" ht="13.5" hidden="1">
      <c r="A568">
        <v>562</v>
      </c>
      <c r="B568" s="319">
        <v>954</v>
      </c>
      <c r="C568" s="319"/>
      <c r="D568" s="319"/>
      <c r="E568" s="319"/>
      <c r="F568" s="319"/>
      <c r="G568"/>
      <c r="H568" s="332" t="s">
        <v>1000</v>
      </c>
      <c r="I568" s="328"/>
      <c r="K568" s="322" t="s">
        <v>1553</v>
      </c>
      <c r="L568" s="322" t="s">
        <v>1553</v>
      </c>
      <c r="M568" s="249" t="s">
        <v>1554</v>
      </c>
      <c r="O568" s="334">
        <v>200</v>
      </c>
      <c r="P568" s="322" t="s">
        <v>1319</v>
      </c>
    </row>
    <row r="569" spans="1:16" ht="13.5" hidden="1">
      <c r="A569">
        <v>563</v>
      </c>
      <c r="B569" s="319">
        <v>955</v>
      </c>
      <c r="C569" s="319"/>
      <c r="D569" s="319"/>
      <c r="E569" s="319"/>
      <c r="F569" s="319"/>
      <c r="G569"/>
      <c r="H569" s="332" t="s">
        <v>1000</v>
      </c>
      <c r="I569" s="328"/>
      <c r="K569" s="322" t="s">
        <v>1553</v>
      </c>
      <c r="L569" s="322" t="s">
        <v>1553</v>
      </c>
      <c r="M569" s="249" t="s">
        <v>1554</v>
      </c>
      <c r="O569" s="334">
        <v>200</v>
      </c>
      <c r="P569" s="322" t="s">
        <v>1319</v>
      </c>
    </row>
    <row r="570" spans="1:16" ht="13.5" hidden="1">
      <c r="A570">
        <v>564</v>
      </c>
      <c r="B570" s="319">
        <v>956</v>
      </c>
      <c r="C570" s="319"/>
      <c r="D570" s="319"/>
      <c r="E570" s="319"/>
      <c r="F570" s="319"/>
      <c r="G570"/>
      <c r="H570" s="332" t="s">
        <v>1000</v>
      </c>
      <c r="I570" s="328"/>
      <c r="K570" s="322" t="s">
        <v>1553</v>
      </c>
      <c r="L570" s="322" t="s">
        <v>1553</v>
      </c>
      <c r="M570" s="249" t="s">
        <v>1554</v>
      </c>
      <c r="O570" s="334">
        <v>200</v>
      </c>
      <c r="P570" s="322" t="s">
        <v>1319</v>
      </c>
    </row>
    <row r="571" spans="1:16" ht="13.5" hidden="1">
      <c r="A571">
        <v>565</v>
      </c>
      <c r="B571" s="319">
        <v>957</v>
      </c>
      <c r="C571" s="319"/>
      <c r="D571" s="319"/>
      <c r="E571" s="319"/>
      <c r="F571" s="319"/>
      <c r="G571"/>
      <c r="H571" s="332" t="s">
        <v>1000</v>
      </c>
      <c r="I571" s="328"/>
      <c r="K571" s="322" t="s">
        <v>1553</v>
      </c>
      <c r="L571" s="322" t="s">
        <v>1553</v>
      </c>
      <c r="M571" s="249" t="s">
        <v>1554</v>
      </c>
      <c r="O571" s="334">
        <v>200</v>
      </c>
      <c r="P571" s="322" t="s">
        <v>1319</v>
      </c>
    </row>
    <row r="572" spans="1:16" ht="13.5" hidden="1">
      <c r="A572">
        <v>566</v>
      </c>
      <c r="B572" s="319">
        <v>958</v>
      </c>
      <c r="C572" s="319"/>
      <c r="D572" s="319"/>
      <c r="E572" s="319"/>
      <c r="F572" s="319"/>
      <c r="G572"/>
      <c r="H572" s="332" t="s">
        <v>1000</v>
      </c>
      <c r="I572" s="328"/>
      <c r="K572" s="322" t="s">
        <v>1553</v>
      </c>
      <c r="L572" s="322" t="s">
        <v>1553</v>
      </c>
      <c r="M572" s="249" t="s">
        <v>1554</v>
      </c>
      <c r="O572" s="334">
        <v>200</v>
      </c>
      <c r="P572" s="322" t="s">
        <v>1319</v>
      </c>
    </row>
    <row r="573" spans="1:16" ht="13.5" hidden="1">
      <c r="A573">
        <v>567</v>
      </c>
      <c r="B573" s="319">
        <v>959</v>
      </c>
      <c r="C573" s="319"/>
      <c r="D573" s="319"/>
      <c r="E573" s="319"/>
      <c r="F573" s="319"/>
      <c r="G573"/>
      <c r="H573" s="332" t="s">
        <v>1000</v>
      </c>
      <c r="I573" s="328"/>
      <c r="K573" s="322" t="s">
        <v>1555</v>
      </c>
      <c r="L573" s="322" t="s">
        <v>1555</v>
      </c>
      <c r="M573" s="249" t="s">
        <v>1556</v>
      </c>
      <c r="N573" s="249">
        <v>1</v>
      </c>
      <c r="O573" s="334">
        <v>200</v>
      </c>
      <c r="P573" s="322" t="s">
        <v>1319</v>
      </c>
    </row>
    <row r="574" spans="1:16" ht="13.5" hidden="1">
      <c r="A574">
        <v>568</v>
      </c>
      <c r="B574" s="319">
        <v>960</v>
      </c>
      <c r="C574" s="319"/>
      <c r="D574" s="319"/>
      <c r="E574" s="319"/>
      <c r="F574" s="319"/>
      <c r="G574"/>
      <c r="H574" s="332" t="s">
        <v>1000</v>
      </c>
      <c r="I574" s="328"/>
      <c r="K574" s="322" t="s">
        <v>1414</v>
      </c>
      <c r="L574" s="322" t="s">
        <v>1414</v>
      </c>
      <c r="M574" s="249" t="s">
        <v>1557</v>
      </c>
      <c r="O574" s="334">
        <v>200</v>
      </c>
      <c r="P574" s="322" t="s">
        <v>1319</v>
      </c>
    </row>
    <row r="575" spans="1:16" ht="13.5" hidden="1">
      <c r="A575">
        <v>569</v>
      </c>
      <c r="B575" s="319">
        <v>961</v>
      </c>
      <c r="C575" s="319"/>
      <c r="D575" s="319"/>
      <c r="E575" s="319"/>
      <c r="F575" s="319"/>
      <c r="G575"/>
      <c r="H575" s="332" t="s">
        <v>1000</v>
      </c>
      <c r="I575" s="328"/>
      <c r="K575" s="322" t="s">
        <v>1065</v>
      </c>
      <c r="L575" s="322" t="s">
        <v>1065</v>
      </c>
      <c r="O575" s="334"/>
      <c r="P575" s="322" t="s">
        <v>1000</v>
      </c>
    </row>
    <row r="576" spans="1:16" ht="13.5" hidden="1">
      <c r="A576">
        <v>570</v>
      </c>
      <c r="B576" s="319">
        <v>962</v>
      </c>
      <c r="C576" s="319"/>
      <c r="D576" s="319"/>
      <c r="E576" s="319"/>
      <c r="F576" s="319"/>
      <c r="G576"/>
      <c r="H576" s="332" t="s">
        <v>1000</v>
      </c>
      <c r="I576" s="328"/>
      <c r="K576" s="322" t="s">
        <v>1558</v>
      </c>
      <c r="L576" s="322" t="s">
        <v>1558</v>
      </c>
      <c r="M576" s="249" t="s">
        <v>1458</v>
      </c>
      <c r="O576" s="334">
        <v>200</v>
      </c>
      <c r="P576" s="322" t="s">
        <v>1319</v>
      </c>
    </row>
    <row r="577" spans="1:16" ht="13.5" hidden="1">
      <c r="A577">
        <v>571</v>
      </c>
      <c r="B577" s="319">
        <v>963</v>
      </c>
      <c r="C577" s="319"/>
      <c r="D577" s="319"/>
      <c r="E577" s="319"/>
      <c r="F577" s="319"/>
      <c r="G577"/>
      <c r="H577" s="332" t="s">
        <v>1000</v>
      </c>
      <c r="I577" s="328"/>
      <c r="K577" s="322" t="s">
        <v>1558</v>
      </c>
      <c r="L577" s="322" t="s">
        <v>1558</v>
      </c>
      <c r="M577" s="249" t="s">
        <v>1458</v>
      </c>
      <c r="O577" s="334">
        <v>200</v>
      </c>
      <c r="P577" s="322" t="s">
        <v>1319</v>
      </c>
    </row>
    <row r="578" spans="1:16" ht="13.5" hidden="1">
      <c r="A578">
        <v>572</v>
      </c>
      <c r="B578" s="319">
        <v>964</v>
      </c>
      <c r="C578" s="319"/>
      <c r="D578" s="319"/>
      <c r="E578" s="319"/>
      <c r="F578" s="319"/>
      <c r="G578"/>
      <c r="H578" s="332" t="s">
        <v>1000</v>
      </c>
      <c r="I578" s="328"/>
      <c r="K578" s="322" t="s">
        <v>1065</v>
      </c>
      <c r="L578" s="322" t="s">
        <v>1065</v>
      </c>
      <c r="O578" s="334"/>
      <c r="P578" s="322" t="s">
        <v>1000</v>
      </c>
    </row>
    <row r="579" spans="1:16" ht="13.5" hidden="1">
      <c r="A579">
        <v>573</v>
      </c>
      <c r="B579">
        <v>965</v>
      </c>
      <c r="C579"/>
      <c r="F579"/>
      <c r="G579"/>
      <c r="H579" s="332" t="s">
        <v>1000</v>
      </c>
      <c r="I579" s="328"/>
      <c r="K579" s="249" t="s">
        <v>1065</v>
      </c>
      <c r="L579" s="249" t="s">
        <v>1065</v>
      </c>
      <c r="O579" s="334"/>
      <c r="P579" s="249" t="s">
        <v>1000</v>
      </c>
    </row>
    <row r="580" spans="1:16" ht="13.5" hidden="1">
      <c r="A580">
        <v>574</v>
      </c>
      <c r="B580">
        <v>999</v>
      </c>
      <c r="H580" s="331" t="s">
        <v>1000</v>
      </c>
      <c r="K580" s="249" t="s">
        <v>1065</v>
      </c>
      <c r="L580" s="249" t="s">
        <v>1065</v>
      </c>
      <c r="P580" s="249" t="s">
        <v>1000</v>
      </c>
    </row>
    <row r="581" ht="13.5" hidden="1">
      <c r="H581" s="331" t="s">
        <v>1000</v>
      </c>
    </row>
    <row r="582" ht="13.5" hidden="1">
      <c r="H582" s="331" t="s">
        <v>1000</v>
      </c>
    </row>
    <row r="583" ht="13.5">
      <c r="H583" s="331" t="s">
        <v>1000</v>
      </c>
    </row>
    <row r="584" ht="13.5">
      <c r="H584" s="331" t="s">
        <v>1000</v>
      </c>
    </row>
    <row r="585" ht="13.5">
      <c r="H585" s="331" t="s">
        <v>1000</v>
      </c>
    </row>
    <row r="586" ht="13.5">
      <c r="H586" s="331" t="s">
        <v>1000</v>
      </c>
    </row>
    <row r="587" ht="13.5">
      <c r="H587" s="331" t="s">
        <v>1000</v>
      </c>
    </row>
    <row r="588" ht="13.5">
      <c r="H588" s="331" t="s">
        <v>1000</v>
      </c>
    </row>
    <row r="589" ht="13.5">
      <c r="H589" s="331" t="s">
        <v>1000</v>
      </c>
    </row>
    <row r="590" ht="13.5">
      <c r="H590" s="331" t="s">
        <v>1000</v>
      </c>
    </row>
  </sheetData>
  <sheetProtection password="CC03" sheet="1" objects="1" scenarios="1"/>
  <printOptions/>
  <pageMargins left="0.28" right="0.18" top="0.53" bottom="0.34" header="0.25" footer="0.22"/>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288"/>
  <sheetViews>
    <sheetView zoomScalePageLayoutView="0" workbookViewId="0" topLeftCell="A1">
      <pane ySplit="4" topLeftCell="A26" activePane="bottomLeft" state="frozen"/>
      <selection pane="topLeft" activeCell="A1" sqref="A1"/>
      <selection pane="bottomLeft" activeCell="A2" sqref="A2"/>
    </sheetView>
  </sheetViews>
  <sheetFormatPr defaultColWidth="9.00390625" defaultRowHeight="13.5"/>
  <cols>
    <col min="1" max="1" width="9.75390625" style="0" customWidth="1"/>
    <col min="2" max="2" width="9.00390625" style="0" hidden="1" customWidth="1"/>
    <col min="3" max="3" width="0" style="0" hidden="1" customWidth="1"/>
    <col min="4" max="4" width="23.00390625" style="0" hidden="1" customWidth="1"/>
    <col min="5" max="5" width="22.375" style="0" customWidth="1"/>
    <col min="9" max="9" width="19.25390625" style="0" customWidth="1"/>
    <col min="10" max="10" width="3.75390625" style="0" customWidth="1"/>
  </cols>
  <sheetData>
    <row r="1" spans="1:8" ht="13.5">
      <c r="A1" t="s">
        <v>1561</v>
      </c>
      <c r="H1" t="s">
        <v>796</v>
      </c>
    </row>
    <row r="2" ht="17.25">
      <c r="H2" s="349" t="s">
        <v>1182</v>
      </c>
    </row>
    <row r="3" ht="17.25">
      <c r="H3" s="349" t="s">
        <v>1184</v>
      </c>
    </row>
    <row r="4" spans="1:9" ht="14.25" thickBot="1">
      <c r="A4" t="s">
        <v>7</v>
      </c>
      <c r="B4" t="s">
        <v>332</v>
      </c>
      <c r="C4" t="s">
        <v>15</v>
      </c>
      <c r="D4" t="s">
        <v>13</v>
      </c>
      <c r="E4" t="s">
        <v>333</v>
      </c>
      <c r="F4" t="s">
        <v>16</v>
      </c>
      <c r="H4" t="s">
        <v>797</v>
      </c>
      <c r="I4" t="s">
        <v>3</v>
      </c>
    </row>
    <row r="5" spans="1:11" ht="13.5">
      <c r="A5">
        <v>1</v>
      </c>
      <c r="B5" t="s">
        <v>334</v>
      </c>
      <c r="C5" t="s">
        <v>17</v>
      </c>
      <c r="D5" t="s">
        <v>334</v>
      </c>
      <c r="E5" t="s">
        <v>335</v>
      </c>
      <c r="F5" t="s">
        <v>1143</v>
      </c>
      <c r="H5">
        <v>1</v>
      </c>
      <c r="I5" t="s">
        <v>798</v>
      </c>
      <c r="J5" s="280"/>
      <c r="K5" t="s">
        <v>1190</v>
      </c>
    </row>
    <row r="6" spans="1:11" ht="13.5">
      <c r="A6">
        <v>2</v>
      </c>
      <c r="B6" t="s">
        <v>336</v>
      </c>
      <c r="C6" t="s">
        <v>18</v>
      </c>
      <c r="D6" t="s">
        <v>336</v>
      </c>
      <c r="E6" t="s">
        <v>337</v>
      </c>
      <c r="H6">
        <v>2</v>
      </c>
      <c r="I6" t="s">
        <v>799</v>
      </c>
      <c r="J6" s="281"/>
      <c r="K6" t="s">
        <v>1190</v>
      </c>
    </row>
    <row r="7" spans="1:11" ht="13.5">
      <c r="A7">
        <v>3</v>
      </c>
      <c r="B7" t="s">
        <v>338</v>
      </c>
      <c r="C7" t="s">
        <v>19</v>
      </c>
      <c r="D7" t="s">
        <v>338</v>
      </c>
      <c r="E7" t="s">
        <v>339</v>
      </c>
      <c r="H7">
        <v>3</v>
      </c>
      <c r="I7" t="s">
        <v>800</v>
      </c>
      <c r="J7" s="281"/>
      <c r="K7" t="s">
        <v>1190</v>
      </c>
    </row>
    <row r="8" spans="1:11" ht="13.5">
      <c r="A8">
        <v>4</v>
      </c>
      <c r="B8" t="s">
        <v>340</v>
      </c>
      <c r="C8" t="s">
        <v>20</v>
      </c>
      <c r="D8" t="s">
        <v>340</v>
      </c>
      <c r="E8" t="s">
        <v>341</v>
      </c>
      <c r="H8">
        <v>4</v>
      </c>
      <c r="I8" t="s">
        <v>801</v>
      </c>
      <c r="J8" s="281"/>
      <c r="K8" t="s">
        <v>1190</v>
      </c>
    </row>
    <row r="9" spans="1:11" ht="13.5">
      <c r="A9">
        <v>5</v>
      </c>
      <c r="B9" t="s">
        <v>342</v>
      </c>
      <c r="C9" t="s">
        <v>21</v>
      </c>
      <c r="D9" t="s">
        <v>342</v>
      </c>
      <c r="E9" t="s">
        <v>343</v>
      </c>
      <c r="H9">
        <v>5</v>
      </c>
      <c r="I9" t="s">
        <v>330</v>
      </c>
      <c r="J9" s="281"/>
      <c r="K9" t="s">
        <v>1190</v>
      </c>
    </row>
    <row r="10" spans="1:11" ht="14.25" thickBot="1">
      <c r="A10">
        <v>6</v>
      </c>
      <c r="B10" t="s">
        <v>344</v>
      </c>
      <c r="C10" t="s">
        <v>22</v>
      </c>
      <c r="D10" t="s">
        <v>344</v>
      </c>
      <c r="E10" t="s">
        <v>345</v>
      </c>
      <c r="H10">
        <v>6</v>
      </c>
      <c r="I10" t="s">
        <v>802</v>
      </c>
      <c r="J10" s="282"/>
      <c r="K10" t="s">
        <v>1190</v>
      </c>
    </row>
    <row r="11" spans="1:10" ht="13.5">
      <c r="A11">
        <v>7</v>
      </c>
      <c r="B11" t="s">
        <v>346</v>
      </c>
      <c r="C11" t="s">
        <v>23</v>
      </c>
      <c r="D11" t="s">
        <v>346</v>
      </c>
      <c r="E11" t="s">
        <v>347</v>
      </c>
      <c r="H11">
        <v>7</v>
      </c>
      <c r="I11" t="s">
        <v>801</v>
      </c>
      <c r="J11" s="283"/>
    </row>
    <row r="12" spans="1:10" ht="13.5">
      <c r="A12">
        <v>8</v>
      </c>
      <c r="B12" t="s">
        <v>348</v>
      </c>
      <c r="C12" t="s">
        <v>24</v>
      </c>
      <c r="D12" t="s">
        <v>348</v>
      </c>
      <c r="E12" t="s">
        <v>349</v>
      </c>
      <c r="H12">
        <v>8</v>
      </c>
      <c r="I12" t="s">
        <v>801</v>
      </c>
      <c r="J12" s="283"/>
    </row>
    <row r="13" spans="1:10" ht="13.5">
      <c r="A13">
        <v>9</v>
      </c>
      <c r="B13" t="s">
        <v>350</v>
      </c>
      <c r="C13" t="s">
        <v>25</v>
      </c>
      <c r="D13" t="s">
        <v>350</v>
      </c>
      <c r="E13" t="s">
        <v>351</v>
      </c>
      <c r="H13">
        <v>9</v>
      </c>
      <c r="I13" t="s">
        <v>801</v>
      </c>
      <c r="J13" s="283"/>
    </row>
    <row r="14" spans="1:10" ht="14.25" thickBot="1">
      <c r="A14">
        <v>10</v>
      </c>
      <c r="B14" t="s">
        <v>352</v>
      </c>
      <c r="C14" t="s">
        <v>26</v>
      </c>
      <c r="D14" t="s">
        <v>352</v>
      </c>
      <c r="E14" t="s">
        <v>353</v>
      </c>
      <c r="H14">
        <v>10</v>
      </c>
      <c r="I14" t="s">
        <v>801</v>
      </c>
      <c r="J14" s="283"/>
    </row>
    <row r="15" spans="1:11" ht="13.5">
      <c r="A15">
        <v>11</v>
      </c>
      <c r="B15" t="s">
        <v>354</v>
      </c>
      <c r="C15" t="s">
        <v>27</v>
      </c>
      <c r="D15" t="s">
        <v>354</v>
      </c>
      <c r="E15" t="s">
        <v>355</v>
      </c>
      <c r="H15">
        <v>11</v>
      </c>
      <c r="I15" t="s">
        <v>843</v>
      </c>
      <c r="J15" s="280"/>
      <c r="K15" t="s">
        <v>958</v>
      </c>
    </row>
    <row r="16" spans="1:11" ht="13.5">
      <c r="A16">
        <v>12</v>
      </c>
      <c r="B16" t="s">
        <v>356</v>
      </c>
      <c r="C16" t="s">
        <v>28</v>
      </c>
      <c r="D16" t="s">
        <v>356</v>
      </c>
      <c r="E16" t="s">
        <v>29</v>
      </c>
      <c r="H16">
        <v>12</v>
      </c>
      <c r="I16" t="s">
        <v>846</v>
      </c>
      <c r="J16" s="281"/>
      <c r="K16" t="s">
        <v>958</v>
      </c>
    </row>
    <row r="17" spans="1:11" ht="13.5">
      <c r="A17">
        <v>13</v>
      </c>
      <c r="B17" t="s">
        <v>357</v>
      </c>
      <c r="C17" t="s">
        <v>30</v>
      </c>
      <c r="D17" t="s">
        <v>357</v>
      </c>
      <c r="E17" t="s">
        <v>31</v>
      </c>
      <c r="H17">
        <v>13</v>
      </c>
      <c r="I17" t="s">
        <v>845</v>
      </c>
      <c r="J17" s="281"/>
      <c r="K17" t="s">
        <v>958</v>
      </c>
    </row>
    <row r="18" spans="1:11" ht="14.25" thickBot="1">
      <c r="A18">
        <v>14</v>
      </c>
      <c r="B18" t="s">
        <v>358</v>
      </c>
      <c r="C18" t="s">
        <v>32</v>
      </c>
      <c r="D18" t="s">
        <v>358</v>
      </c>
      <c r="E18" t="s">
        <v>33</v>
      </c>
      <c r="H18">
        <v>14</v>
      </c>
      <c r="I18" t="s">
        <v>844</v>
      </c>
      <c r="J18" s="282"/>
      <c r="K18" t="s">
        <v>958</v>
      </c>
    </row>
    <row r="19" spans="1:9" ht="13.5">
      <c r="A19">
        <v>15</v>
      </c>
      <c r="B19" t="s">
        <v>359</v>
      </c>
      <c r="C19" t="s">
        <v>34</v>
      </c>
      <c r="D19" t="s">
        <v>359</v>
      </c>
      <c r="E19" t="s">
        <v>35</v>
      </c>
      <c r="H19">
        <v>15</v>
      </c>
      <c r="I19" t="s">
        <v>1096</v>
      </c>
    </row>
    <row r="20" spans="1:9" ht="13.5">
      <c r="A20">
        <v>16</v>
      </c>
      <c r="B20" t="s">
        <v>360</v>
      </c>
      <c r="C20" t="s">
        <v>36</v>
      </c>
      <c r="D20" t="s">
        <v>360</v>
      </c>
      <c r="E20" t="s">
        <v>37</v>
      </c>
      <c r="H20">
        <v>16</v>
      </c>
      <c r="I20" t="s">
        <v>1096</v>
      </c>
    </row>
    <row r="21" spans="1:9" ht="13.5">
      <c r="A21">
        <v>17</v>
      </c>
      <c r="B21" t="s">
        <v>39</v>
      </c>
      <c r="C21" t="s">
        <v>38</v>
      </c>
      <c r="D21" t="s">
        <v>39</v>
      </c>
      <c r="E21" t="s">
        <v>361</v>
      </c>
      <c r="H21">
        <v>17</v>
      </c>
      <c r="I21" t="s">
        <v>1096</v>
      </c>
    </row>
    <row r="22" spans="1:9" ht="13.5">
      <c r="A22">
        <v>18</v>
      </c>
      <c r="B22" t="s">
        <v>41</v>
      </c>
      <c r="C22" t="s">
        <v>40</v>
      </c>
      <c r="D22" t="s">
        <v>41</v>
      </c>
      <c r="E22" t="s">
        <v>362</v>
      </c>
      <c r="H22">
        <v>18</v>
      </c>
      <c r="I22" t="s">
        <v>1096</v>
      </c>
    </row>
    <row r="23" spans="1:9" ht="13.5">
      <c r="A23">
        <v>19</v>
      </c>
      <c r="B23" t="s">
        <v>43</v>
      </c>
      <c r="C23" t="s">
        <v>42</v>
      </c>
      <c r="D23" t="s">
        <v>43</v>
      </c>
      <c r="E23" t="s">
        <v>363</v>
      </c>
      <c r="H23">
        <v>19</v>
      </c>
      <c r="I23" t="s">
        <v>1096</v>
      </c>
    </row>
    <row r="24" spans="1:9" ht="14.25" thickBot="1">
      <c r="A24">
        <v>20</v>
      </c>
      <c r="B24" t="s">
        <v>364</v>
      </c>
      <c r="C24" t="s">
        <v>364</v>
      </c>
      <c r="D24" t="s">
        <v>364</v>
      </c>
      <c r="E24" t="s">
        <v>364</v>
      </c>
      <c r="H24">
        <v>20</v>
      </c>
      <c r="I24" t="s">
        <v>1096</v>
      </c>
    </row>
    <row r="25" spans="1:11" ht="13.5">
      <c r="A25">
        <v>21</v>
      </c>
      <c r="B25" t="s">
        <v>364</v>
      </c>
      <c r="C25" t="s">
        <v>364</v>
      </c>
      <c r="D25" t="s">
        <v>364</v>
      </c>
      <c r="E25" t="s">
        <v>364</v>
      </c>
      <c r="H25">
        <v>21</v>
      </c>
      <c r="I25" t="s">
        <v>1097</v>
      </c>
      <c r="J25" s="280"/>
      <c r="K25" t="s">
        <v>959</v>
      </c>
    </row>
    <row r="26" spans="1:11" ht="13.5">
      <c r="A26">
        <v>22</v>
      </c>
      <c r="B26" t="s">
        <v>364</v>
      </c>
      <c r="C26" t="s">
        <v>364</v>
      </c>
      <c r="D26" t="s">
        <v>364</v>
      </c>
      <c r="E26" t="s">
        <v>364</v>
      </c>
      <c r="H26">
        <v>22</v>
      </c>
      <c r="I26" t="s">
        <v>1098</v>
      </c>
      <c r="J26" s="281"/>
      <c r="K26" t="s">
        <v>959</v>
      </c>
    </row>
    <row r="27" spans="1:11" ht="13.5">
      <c r="A27">
        <v>23</v>
      </c>
      <c r="B27" t="s">
        <v>364</v>
      </c>
      <c r="C27" t="s">
        <v>364</v>
      </c>
      <c r="D27" t="s">
        <v>364</v>
      </c>
      <c r="E27" t="s">
        <v>364</v>
      </c>
      <c r="H27">
        <v>23</v>
      </c>
      <c r="I27" t="s">
        <v>1099</v>
      </c>
      <c r="J27" s="281"/>
      <c r="K27" t="s">
        <v>959</v>
      </c>
    </row>
    <row r="28" spans="1:11" ht="13.5">
      <c r="A28">
        <v>24</v>
      </c>
      <c r="B28" t="s">
        <v>364</v>
      </c>
      <c r="C28" t="s">
        <v>364</v>
      </c>
      <c r="D28" t="s">
        <v>364</v>
      </c>
      <c r="E28" t="s">
        <v>364</v>
      </c>
      <c r="H28">
        <v>24</v>
      </c>
      <c r="I28" t="s">
        <v>1100</v>
      </c>
      <c r="J28" s="281"/>
      <c r="K28" t="s">
        <v>959</v>
      </c>
    </row>
    <row r="29" spans="1:11" ht="13.5">
      <c r="A29">
        <v>25</v>
      </c>
      <c r="B29" t="s">
        <v>364</v>
      </c>
      <c r="C29" t="s">
        <v>364</v>
      </c>
      <c r="D29" t="s">
        <v>364</v>
      </c>
      <c r="E29" t="s">
        <v>364</v>
      </c>
      <c r="H29">
        <v>25</v>
      </c>
      <c r="I29" t="s">
        <v>1101</v>
      </c>
      <c r="J29" s="281"/>
      <c r="K29" t="s">
        <v>959</v>
      </c>
    </row>
    <row r="30" spans="1:11" ht="13.5">
      <c r="A30">
        <v>26</v>
      </c>
      <c r="B30" t="s">
        <v>364</v>
      </c>
      <c r="C30" t="s">
        <v>364</v>
      </c>
      <c r="D30" t="s">
        <v>364</v>
      </c>
      <c r="E30" t="s">
        <v>364</v>
      </c>
      <c r="H30">
        <v>26</v>
      </c>
      <c r="I30" t="s">
        <v>1102</v>
      </c>
      <c r="J30" s="281"/>
      <c r="K30" t="s">
        <v>959</v>
      </c>
    </row>
    <row r="31" spans="1:11" ht="13.5">
      <c r="A31">
        <v>27</v>
      </c>
      <c r="B31" t="s">
        <v>364</v>
      </c>
      <c r="C31" t="s">
        <v>364</v>
      </c>
      <c r="D31" t="s">
        <v>364</v>
      </c>
      <c r="E31" t="s">
        <v>364</v>
      </c>
      <c r="H31">
        <v>27</v>
      </c>
      <c r="I31" t="s">
        <v>924</v>
      </c>
      <c r="J31" s="281"/>
      <c r="K31" t="s">
        <v>959</v>
      </c>
    </row>
    <row r="32" spans="1:11" ht="13.5">
      <c r="A32">
        <v>28</v>
      </c>
      <c r="B32" t="s">
        <v>364</v>
      </c>
      <c r="C32" t="s">
        <v>364</v>
      </c>
      <c r="D32" t="s">
        <v>364</v>
      </c>
      <c r="E32" t="s">
        <v>364</v>
      </c>
      <c r="H32">
        <v>28</v>
      </c>
      <c r="I32" t="s">
        <v>963</v>
      </c>
      <c r="J32" s="281"/>
      <c r="K32" t="s">
        <v>959</v>
      </c>
    </row>
    <row r="33" spans="1:11" ht="14.25" thickBot="1">
      <c r="A33">
        <v>29</v>
      </c>
      <c r="B33" t="s">
        <v>364</v>
      </c>
      <c r="C33" t="s">
        <v>364</v>
      </c>
      <c r="D33" t="s">
        <v>364</v>
      </c>
      <c r="E33" t="s">
        <v>364</v>
      </c>
      <c r="H33">
        <v>29</v>
      </c>
      <c r="I33" t="s">
        <v>1181</v>
      </c>
      <c r="J33" s="282"/>
      <c r="K33" t="s">
        <v>959</v>
      </c>
    </row>
    <row r="34" spans="1:9" ht="14.25" thickBot="1">
      <c r="A34">
        <v>30</v>
      </c>
      <c r="B34" t="s">
        <v>1562</v>
      </c>
      <c r="C34" t="s">
        <v>364</v>
      </c>
      <c r="D34" t="s">
        <v>1110</v>
      </c>
      <c r="E34" t="s">
        <v>977</v>
      </c>
      <c r="F34" t="s">
        <v>1144</v>
      </c>
      <c r="H34">
        <v>30</v>
      </c>
      <c r="I34" t="s">
        <v>1096</v>
      </c>
    </row>
    <row r="35" spans="1:11" ht="13.5">
      <c r="A35">
        <v>31</v>
      </c>
      <c r="B35" t="s">
        <v>1563</v>
      </c>
      <c r="C35" t="s">
        <v>365</v>
      </c>
      <c r="D35" t="s">
        <v>1564</v>
      </c>
      <c r="E35" t="s">
        <v>1145</v>
      </c>
      <c r="F35" t="s">
        <v>1146</v>
      </c>
      <c r="H35">
        <v>31</v>
      </c>
      <c r="I35" t="s">
        <v>960</v>
      </c>
      <c r="J35" s="280"/>
      <c r="K35" t="s">
        <v>964</v>
      </c>
    </row>
    <row r="36" spans="1:11" ht="13.5">
      <c r="A36">
        <v>32</v>
      </c>
      <c r="B36" t="s">
        <v>1565</v>
      </c>
      <c r="C36" t="s">
        <v>44</v>
      </c>
      <c r="D36" t="s">
        <v>1566</v>
      </c>
      <c r="E36" t="s">
        <v>1147</v>
      </c>
      <c r="F36" t="s">
        <v>1148</v>
      </c>
      <c r="H36">
        <v>32</v>
      </c>
      <c r="I36" t="s">
        <v>961</v>
      </c>
      <c r="J36" s="281"/>
      <c r="K36" t="s">
        <v>964</v>
      </c>
    </row>
    <row r="37" spans="1:11" ht="13.5">
      <c r="A37">
        <v>33</v>
      </c>
      <c r="B37" t="s">
        <v>978</v>
      </c>
      <c r="C37" t="s">
        <v>45</v>
      </c>
      <c r="D37" t="s">
        <v>1567</v>
      </c>
      <c r="E37" t="s">
        <v>1149</v>
      </c>
      <c r="F37" t="s">
        <v>1150</v>
      </c>
      <c r="H37">
        <v>33</v>
      </c>
      <c r="I37" t="s">
        <v>962</v>
      </c>
      <c r="J37" s="281"/>
      <c r="K37" t="s">
        <v>964</v>
      </c>
    </row>
    <row r="38" spans="1:11" ht="14.25" thickBot="1">
      <c r="A38">
        <v>34</v>
      </c>
      <c r="B38" t="s">
        <v>979</v>
      </c>
      <c r="C38" t="s">
        <v>46</v>
      </c>
      <c r="D38" t="s">
        <v>1111</v>
      </c>
      <c r="E38" t="s">
        <v>980</v>
      </c>
      <c r="F38" t="s">
        <v>1151</v>
      </c>
      <c r="H38">
        <v>34</v>
      </c>
      <c r="I38" t="s">
        <v>1178</v>
      </c>
      <c r="J38" s="282"/>
      <c r="K38" t="s">
        <v>964</v>
      </c>
    </row>
    <row r="39" spans="1:9" ht="13.5">
      <c r="A39">
        <v>35</v>
      </c>
      <c r="B39" t="s">
        <v>1568</v>
      </c>
      <c r="C39" t="s">
        <v>366</v>
      </c>
      <c r="D39" t="s">
        <v>1569</v>
      </c>
      <c r="E39" t="s">
        <v>981</v>
      </c>
      <c r="F39" t="s">
        <v>1152</v>
      </c>
      <c r="H39">
        <v>35</v>
      </c>
      <c r="I39" t="s">
        <v>1096</v>
      </c>
    </row>
    <row r="40" spans="1:9" ht="13.5">
      <c r="A40">
        <v>36</v>
      </c>
      <c r="B40" t="s">
        <v>1570</v>
      </c>
      <c r="C40" t="s">
        <v>367</v>
      </c>
      <c r="D40" t="s">
        <v>1571</v>
      </c>
      <c r="E40" t="s">
        <v>1153</v>
      </c>
      <c r="F40" t="s">
        <v>1151</v>
      </c>
      <c r="H40">
        <v>36</v>
      </c>
      <c r="I40" t="s">
        <v>1096</v>
      </c>
    </row>
    <row r="41" spans="1:9" ht="13.5">
      <c r="A41">
        <v>37</v>
      </c>
      <c r="B41" t="s">
        <v>1572</v>
      </c>
      <c r="C41" t="s">
        <v>47</v>
      </c>
      <c r="D41" t="s">
        <v>1573</v>
      </c>
      <c r="E41" t="s">
        <v>1154</v>
      </c>
      <c r="F41" t="s">
        <v>1155</v>
      </c>
      <c r="H41">
        <v>37</v>
      </c>
      <c r="I41" t="s">
        <v>1096</v>
      </c>
    </row>
    <row r="42" spans="1:9" ht="13.5">
      <c r="A42">
        <v>38</v>
      </c>
      <c r="B42" t="s">
        <v>1574</v>
      </c>
      <c r="C42" t="s">
        <v>1575</v>
      </c>
      <c r="D42" t="s">
        <v>1576</v>
      </c>
      <c r="E42" t="s">
        <v>1156</v>
      </c>
      <c r="F42" t="s">
        <v>1157</v>
      </c>
      <c r="H42">
        <v>38</v>
      </c>
      <c r="I42" t="s">
        <v>1096</v>
      </c>
    </row>
    <row r="43" spans="1:9" ht="13.5">
      <c r="A43">
        <v>39</v>
      </c>
      <c r="B43" t="s">
        <v>364</v>
      </c>
      <c r="C43" t="s">
        <v>364</v>
      </c>
      <c r="D43" t="s">
        <v>364</v>
      </c>
      <c r="E43" t="s">
        <v>364</v>
      </c>
      <c r="F43" t="s">
        <v>364</v>
      </c>
      <c r="H43">
        <v>39</v>
      </c>
      <c r="I43" t="s">
        <v>1096</v>
      </c>
    </row>
    <row r="44" spans="1:9" ht="13.5">
      <c r="A44">
        <v>40</v>
      </c>
      <c r="B44" t="s">
        <v>1577</v>
      </c>
      <c r="C44" t="s">
        <v>364</v>
      </c>
      <c r="D44" t="s">
        <v>1110</v>
      </c>
      <c r="E44" t="s">
        <v>977</v>
      </c>
      <c r="F44" t="s">
        <v>1158</v>
      </c>
      <c r="H44">
        <v>40</v>
      </c>
      <c r="I44" t="s">
        <v>1096</v>
      </c>
    </row>
    <row r="45" spans="1:9" ht="13.5">
      <c r="A45">
        <v>41</v>
      </c>
      <c r="B45" t="s">
        <v>1578</v>
      </c>
      <c r="C45" t="s">
        <v>368</v>
      </c>
      <c r="D45" t="s">
        <v>1579</v>
      </c>
      <c r="E45" t="s">
        <v>1159</v>
      </c>
      <c r="F45" t="s">
        <v>1160</v>
      </c>
      <c r="H45">
        <v>41</v>
      </c>
      <c r="I45" t="s">
        <v>1096</v>
      </c>
    </row>
    <row r="46" spans="1:9" ht="13.5">
      <c r="A46">
        <v>42</v>
      </c>
      <c r="B46" t="s">
        <v>1580</v>
      </c>
      <c r="C46" t="s">
        <v>48</v>
      </c>
      <c r="D46" t="s">
        <v>1581</v>
      </c>
      <c r="E46" t="s">
        <v>1161</v>
      </c>
      <c r="F46" t="s">
        <v>1162</v>
      </c>
      <c r="H46">
        <v>42</v>
      </c>
      <c r="I46" t="s">
        <v>1096</v>
      </c>
    </row>
    <row r="47" spans="1:9" ht="13.5">
      <c r="A47">
        <v>43</v>
      </c>
      <c r="B47" t="s">
        <v>1582</v>
      </c>
      <c r="C47" t="s">
        <v>369</v>
      </c>
      <c r="D47" t="s">
        <v>1583</v>
      </c>
      <c r="E47" t="s">
        <v>1163</v>
      </c>
      <c r="F47" t="s">
        <v>1160</v>
      </c>
      <c r="H47">
        <v>43</v>
      </c>
      <c r="I47" t="s">
        <v>1096</v>
      </c>
    </row>
    <row r="48" spans="1:9" ht="13.5">
      <c r="A48">
        <v>44</v>
      </c>
      <c r="B48" t="s">
        <v>1584</v>
      </c>
      <c r="C48" t="s">
        <v>49</v>
      </c>
      <c r="D48" t="s">
        <v>1564</v>
      </c>
      <c r="E48" t="s">
        <v>1145</v>
      </c>
      <c r="F48" t="s">
        <v>1164</v>
      </c>
      <c r="H48">
        <v>44</v>
      </c>
      <c r="I48" t="s">
        <v>1096</v>
      </c>
    </row>
    <row r="49" spans="1:9" ht="13.5">
      <c r="A49">
        <v>45</v>
      </c>
      <c r="B49" t="s">
        <v>1585</v>
      </c>
      <c r="C49" t="s">
        <v>370</v>
      </c>
      <c r="D49" t="s">
        <v>1569</v>
      </c>
      <c r="E49" t="s">
        <v>981</v>
      </c>
      <c r="F49" t="s">
        <v>1160</v>
      </c>
      <c r="H49">
        <v>45</v>
      </c>
      <c r="I49" t="s">
        <v>1096</v>
      </c>
    </row>
    <row r="50" spans="1:9" ht="13.5">
      <c r="A50">
        <v>46</v>
      </c>
      <c r="B50" t="s">
        <v>1586</v>
      </c>
      <c r="C50" t="s">
        <v>50</v>
      </c>
      <c r="D50" t="s">
        <v>1571</v>
      </c>
      <c r="E50" t="s">
        <v>1153</v>
      </c>
      <c r="F50" t="s">
        <v>1164</v>
      </c>
      <c r="H50">
        <v>46</v>
      </c>
      <c r="I50" t="s">
        <v>1096</v>
      </c>
    </row>
    <row r="51" spans="1:9" ht="13.5">
      <c r="A51">
        <v>47</v>
      </c>
      <c r="B51" t="s">
        <v>982</v>
      </c>
      <c r="C51" t="s">
        <v>371</v>
      </c>
      <c r="D51" t="s">
        <v>1587</v>
      </c>
      <c r="E51" t="s">
        <v>1165</v>
      </c>
      <c r="F51" t="s">
        <v>1166</v>
      </c>
      <c r="H51">
        <v>47</v>
      </c>
      <c r="I51" t="s">
        <v>1096</v>
      </c>
    </row>
    <row r="52" spans="1:9" ht="13.5">
      <c r="A52">
        <v>48</v>
      </c>
      <c r="B52" t="s">
        <v>364</v>
      </c>
      <c r="C52" t="s">
        <v>364</v>
      </c>
      <c r="D52" t="s">
        <v>364</v>
      </c>
      <c r="E52" t="s">
        <v>364</v>
      </c>
      <c r="H52">
        <v>48</v>
      </c>
      <c r="I52" t="s">
        <v>1096</v>
      </c>
    </row>
    <row r="53" spans="1:9" ht="13.5">
      <c r="A53">
        <v>49</v>
      </c>
      <c r="B53" t="s">
        <v>364</v>
      </c>
      <c r="C53" t="s">
        <v>364</v>
      </c>
      <c r="D53" t="s">
        <v>364</v>
      </c>
      <c r="E53" t="s">
        <v>364</v>
      </c>
      <c r="H53">
        <v>49</v>
      </c>
      <c r="I53" t="s">
        <v>1096</v>
      </c>
    </row>
    <row r="54" spans="1:9" ht="13.5">
      <c r="A54">
        <v>50</v>
      </c>
      <c r="B54" t="s">
        <v>364</v>
      </c>
      <c r="C54" t="s">
        <v>364</v>
      </c>
      <c r="D54" t="s">
        <v>364</v>
      </c>
      <c r="E54" t="s">
        <v>364</v>
      </c>
      <c r="H54">
        <v>50</v>
      </c>
      <c r="I54" t="s">
        <v>1096</v>
      </c>
    </row>
    <row r="55" spans="1:9" ht="13.5">
      <c r="A55">
        <v>51</v>
      </c>
      <c r="B55" t="s">
        <v>372</v>
      </c>
      <c r="C55" t="s">
        <v>51</v>
      </c>
      <c r="D55" t="s">
        <v>372</v>
      </c>
      <c r="E55" t="s">
        <v>373</v>
      </c>
      <c r="H55">
        <v>51</v>
      </c>
      <c r="I55" t="s">
        <v>1096</v>
      </c>
    </row>
    <row r="56" spans="1:9" ht="13.5">
      <c r="A56">
        <v>52</v>
      </c>
      <c r="B56" t="s">
        <v>374</v>
      </c>
      <c r="C56" t="s">
        <v>52</v>
      </c>
      <c r="D56" t="s">
        <v>374</v>
      </c>
      <c r="E56" t="s">
        <v>375</v>
      </c>
      <c r="H56">
        <v>52</v>
      </c>
      <c r="I56" t="s">
        <v>1096</v>
      </c>
    </row>
    <row r="57" spans="1:9" ht="13.5">
      <c r="A57">
        <v>53</v>
      </c>
      <c r="B57" t="s">
        <v>376</v>
      </c>
      <c r="C57" t="s">
        <v>53</v>
      </c>
      <c r="D57" t="s">
        <v>376</v>
      </c>
      <c r="E57" t="s">
        <v>377</v>
      </c>
      <c r="H57">
        <v>53</v>
      </c>
      <c r="I57" t="s">
        <v>1096</v>
      </c>
    </row>
    <row r="58" spans="1:9" ht="13.5">
      <c r="A58">
        <v>54</v>
      </c>
      <c r="B58" t="s">
        <v>364</v>
      </c>
      <c r="C58" t="s">
        <v>364</v>
      </c>
      <c r="D58" t="s">
        <v>364</v>
      </c>
      <c r="E58" t="s">
        <v>364</v>
      </c>
      <c r="H58">
        <v>54</v>
      </c>
      <c r="I58" t="s">
        <v>1096</v>
      </c>
    </row>
    <row r="59" spans="1:9" ht="13.5">
      <c r="A59">
        <v>55</v>
      </c>
      <c r="B59" t="s">
        <v>364</v>
      </c>
      <c r="C59" t="s">
        <v>364</v>
      </c>
      <c r="D59" t="s">
        <v>364</v>
      </c>
      <c r="E59" t="s">
        <v>364</v>
      </c>
      <c r="H59">
        <v>55</v>
      </c>
      <c r="I59" t="s">
        <v>1096</v>
      </c>
    </row>
    <row r="60" spans="1:9" ht="13.5">
      <c r="A60">
        <v>56</v>
      </c>
      <c r="B60" t="s">
        <v>364</v>
      </c>
      <c r="C60" t="s">
        <v>364</v>
      </c>
      <c r="D60" t="s">
        <v>364</v>
      </c>
      <c r="E60" t="s">
        <v>364</v>
      </c>
      <c r="H60">
        <v>56</v>
      </c>
      <c r="I60" t="s">
        <v>1096</v>
      </c>
    </row>
    <row r="61" spans="1:9" ht="13.5">
      <c r="A61">
        <v>57</v>
      </c>
      <c r="B61" t="s">
        <v>364</v>
      </c>
      <c r="C61" t="s">
        <v>364</v>
      </c>
      <c r="D61" t="s">
        <v>364</v>
      </c>
      <c r="E61" t="s">
        <v>364</v>
      </c>
      <c r="H61">
        <v>57</v>
      </c>
      <c r="I61" t="s">
        <v>1096</v>
      </c>
    </row>
    <row r="62" spans="1:9" ht="13.5">
      <c r="A62">
        <v>58</v>
      </c>
      <c r="B62" t="s">
        <v>364</v>
      </c>
      <c r="C62" t="s">
        <v>364</v>
      </c>
      <c r="D62" t="s">
        <v>364</v>
      </c>
      <c r="E62" t="s">
        <v>364</v>
      </c>
      <c r="H62">
        <v>58</v>
      </c>
      <c r="I62" t="s">
        <v>1096</v>
      </c>
    </row>
    <row r="63" spans="1:9" ht="13.5">
      <c r="A63">
        <v>59</v>
      </c>
      <c r="B63" t="s">
        <v>364</v>
      </c>
      <c r="C63" t="s">
        <v>364</v>
      </c>
      <c r="D63" t="s">
        <v>364</v>
      </c>
      <c r="E63" t="s">
        <v>364</v>
      </c>
      <c r="H63">
        <v>59</v>
      </c>
      <c r="I63" t="s">
        <v>1096</v>
      </c>
    </row>
    <row r="64" spans="1:9" ht="13.5">
      <c r="A64">
        <v>60</v>
      </c>
      <c r="B64" t="s">
        <v>378</v>
      </c>
      <c r="C64" t="s">
        <v>379</v>
      </c>
      <c r="D64" t="s">
        <v>378</v>
      </c>
      <c r="E64" t="s">
        <v>65</v>
      </c>
      <c r="H64">
        <v>60</v>
      </c>
      <c r="I64" t="s">
        <v>1096</v>
      </c>
    </row>
    <row r="65" spans="1:5" ht="13.5">
      <c r="A65">
        <v>61</v>
      </c>
      <c r="B65" t="s">
        <v>380</v>
      </c>
      <c r="C65" t="s">
        <v>54</v>
      </c>
      <c r="D65" t="s">
        <v>380</v>
      </c>
      <c r="E65" t="s">
        <v>381</v>
      </c>
    </row>
    <row r="66" spans="1:5" ht="13.5">
      <c r="A66">
        <v>62</v>
      </c>
      <c r="B66" t="s">
        <v>382</v>
      </c>
      <c r="C66" t="s">
        <v>55</v>
      </c>
      <c r="D66" t="s">
        <v>382</v>
      </c>
      <c r="E66" t="s">
        <v>56</v>
      </c>
    </row>
    <row r="67" spans="1:5" ht="13.5">
      <c r="A67">
        <v>63</v>
      </c>
      <c r="B67" t="s">
        <v>383</v>
      </c>
      <c r="C67" t="s">
        <v>57</v>
      </c>
      <c r="D67" t="s">
        <v>383</v>
      </c>
      <c r="E67" t="s">
        <v>58</v>
      </c>
    </row>
    <row r="68" spans="1:5" ht="13.5">
      <c r="A68">
        <v>64</v>
      </c>
      <c r="B68" t="s">
        <v>384</v>
      </c>
      <c r="C68" t="s">
        <v>59</v>
      </c>
      <c r="D68" t="s">
        <v>384</v>
      </c>
      <c r="E68" t="s">
        <v>60</v>
      </c>
    </row>
    <row r="69" spans="1:5" ht="13.5">
      <c r="A69">
        <v>65</v>
      </c>
      <c r="B69" t="s">
        <v>385</v>
      </c>
      <c r="C69" t="s">
        <v>61</v>
      </c>
      <c r="D69" t="s">
        <v>385</v>
      </c>
      <c r="E69" t="s">
        <v>62</v>
      </c>
    </row>
    <row r="70" spans="1:5" ht="13.5">
      <c r="A70">
        <v>66</v>
      </c>
      <c r="B70" t="s">
        <v>64</v>
      </c>
      <c r="C70" t="s">
        <v>63</v>
      </c>
      <c r="D70" t="s">
        <v>64</v>
      </c>
      <c r="E70" t="s">
        <v>386</v>
      </c>
    </row>
    <row r="71" spans="1:5" ht="13.5">
      <c r="A71">
        <v>67</v>
      </c>
      <c r="B71" t="s">
        <v>364</v>
      </c>
      <c r="C71" t="s">
        <v>364</v>
      </c>
      <c r="D71" t="s">
        <v>364</v>
      </c>
      <c r="E71" t="s">
        <v>364</v>
      </c>
    </row>
    <row r="72" spans="1:5" ht="13.5">
      <c r="A72">
        <v>68</v>
      </c>
      <c r="B72" t="s">
        <v>364</v>
      </c>
      <c r="C72" t="s">
        <v>364</v>
      </c>
      <c r="D72" t="s">
        <v>364</v>
      </c>
      <c r="E72" t="s">
        <v>364</v>
      </c>
    </row>
    <row r="73" spans="1:5" ht="13.5">
      <c r="A73">
        <v>69</v>
      </c>
      <c r="B73" t="s">
        <v>364</v>
      </c>
      <c r="C73" t="s">
        <v>364</v>
      </c>
      <c r="D73" t="s">
        <v>364</v>
      </c>
      <c r="E73" t="s">
        <v>364</v>
      </c>
    </row>
    <row r="74" spans="1:5" ht="13.5">
      <c r="A74">
        <v>70</v>
      </c>
      <c r="B74" t="s">
        <v>364</v>
      </c>
      <c r="C74" t="s">
        <v>364</v>
      </c>
      <c r="D74" t="s">
        <v>364</v>
      </c>
      <c r="E74" t="s">
        <v>364</v>
      </c>
    </row>
    <row r="75" spans="1:5" ht="13.5">
      <c r="A75">
        <v>71</v>
      </c>
      <c r="B75" t="s">
        <v>67</v>
      </c>
      <c r="C75" t="s">
        <v>66</v>
      </c>
      <c r="D75" t="s">
        <v>67</v>
      </c>
      <c r="E75" t="s">
        <v>67</v>
      </c>
    </row>
    <row r="76" spans="1:5" ht="13.5">
      <c r="A76">
        <v>72</v>
      </c>
      <c r="B76" t="s">
        <v>69</v>
      </c>
      <c r="C76" t="s">
        <v>68</v>
      </c>
      <c r="D76" t="s">
        <v>69</v>
      </c>
      <c r="E76" t="s">
        <v>69</v>
      </c>
    </row>
    <row r="77" spans="1:5" ht="13.5">
      <c r="A77">
        <v>73</v>
      </c>
      <c r="B77" t="s">
        <v>71</v>
      </c>
      <c r="C77" t="s">
        <v>70</v>
      </c>
      <c r="D77" t="s">
        <v>71</v>
      </c>
      <c r="E77" t="s">
        <v>71</v>
      </c>
    </row>
    <row r="78" spans="1:5" ht="13.5">
      <c r="A78">
        <v>74</v>
      </c>
      <c r="B78" t="s">
        <v>73</v>
      </c>
      <c r="C78" t="s">
        <v>72</v>
      </c>
      <c r="D78" t="s">
        <v>73</v>
      </c>
      <c r="E78" t="s">
        <v>73</v>
      </c>
    </row>
    <row r="79" spans="1:5" ht="13.5">
      <c r="A79">
        <v>75</v>
      </c>
      <c r="B79" t="s">
        <v>364</v>
      </c>
      <c r="C79" t="s">
        <v>364</v>
      </c>
      <c r="D79" t="s">
        <v>364</v>
      </c>
      <c r="E79" t="s">
        <v>364</v>
      </c>
    </row>
    <row r="80" spans="1:5" ht="13.5">
      <c r="A80">
        <v>76</v>
      </c>
      <c r="B80" t="s">
        <v>364</v>
      </c>
      <c r="C80" t="s">
        <v>364</v>
      </c>
      <c r="D80" t="s">
        <v>364</v>
      </c>
      <c r="E80" t="s">
        <v>364</v>
      </c>
    </row>
    <row r="81" spans="1:5" ht="13.5">
      <c r="A81">
        <v>77</v>
      </c>
      <c r="B81" t="s">
        <v>364</v>
      </c>
      <c r="C81" t="s">
        <v>364</v>
      </c>
      <c r="D81" t="s">
        <v>364</v>
      </c>
      <c r="E81" t="s">
        <v>364</v>
      </c>
    </row>
    <row r="82" spans="1:5" ht="13.5">
      <c r="A82">
        <v>78</v>
      </c>
      <c r="B82" t="s">
        <v>364</v>
      </c>
      <c r="C82" t="s">
        <v>364</v>
      </c>
      <c r="D82" t="s">
        <v>364</v>
      </c>
      <c r="E82" t="s">
        <v>364</v>
      </c>
    </row>
    <row r="83" spans="1:5" ht="13.5">
      <c r="A83">
        <v>79</v>
      </c>
      <c r="B83" t="s">
        <v>364</v>
      </c>
      <c r="C83" t="s">
        <v>364</v>
      </c>
      <c r="D83" t="s">
        <v>364</v>
      </c>
      <c r="E83" t="s">
        <v>364</v>
      </c>
    </row>
    <row r="84" spans="1:6" ht="13.5">
      <c r="A84">
        <v>80</v>
      </c>
      <c r="B84" t="s">
        <v>387</v>
      </c>
      <c r="C84" t="s">
        <v>74</v>
      </c>
      <c r="D84" t="s">
        <v>388</v>
      </c>
      <c r="E84" t="s">
        <v>388</v>
      </c>
      <c r="F84" t="s">
        <v>1167</v>
      </c>
    </row>
    <row r="85" spans="1:6" ht="13.5">
      <c r="A85">
        <v>81</v>
      </c>
      <c r="B85" t="s">
        <v>389</v>
      </c>
      <c r="C85" t="s">
        <v>75</v>
      </c>
      <c r="D85" t="s">
        <v>390</v>
      </c>
      <c r="E85" t="s">
        <v>390</v>
      </c>
      <c r="F85" t="s">
        <v>1152</v>
      </c>
    </row>
    <row r="86" spans="1:6" ht="13.5">
      <c r="A86">
        <v>82</v>
      </c>
      <c r="B86" t="s">
        <v>1588</v>
      </c>
      <c r="C86" t="s">
        <v>76</v>
      </c>
      <c r="D86" t="s">
        <v>391</v>
      </c>
      <c r="E86" t="s">
        <v>391</v>
      </c>
      <c r="F86" t="s">
        <v>1168</v>
      </c>
    </row>
    <row r="87" spans="1:6" ht="13.5">
      <c r="A87">
        <v>83</v>
      </c>
      <c r="B87" t="s">
        <v>1589</v>
      </c>
      <c r="C87" t="s">
        <v>77</v>
      </c>
      <c r="D87" t="s">
        <v>392</v>
      </c>
      <c r="E87" t="s">
        <v>392</v>
      </c>
      <c r="F87" t="s">
        <v>1169</v>
      </c>
    </row>
    <row r="88" spans="1:6" ht="13.5">
      <c r="A88">
        <v>84</v>
      </c>
      <c r="B88" t="s">
        <v>1590</v>
      </c>
      <c r="C88" t="s">
        <v>78</v>
      </c>
      <c r="D88" t="s">
        <v>393</v>
      </c>
      <c r="E88" t="s">
        <v>393</v>
      </c>
      <c r="F88" t="s">
        <v>1170</v>
      </c>
    </row>
    <row r="89" spans="1:6" ht="13.5">
      <c r="A89">
        <v>85</v>
      </c>
      <c r="B89" t="s">
        <v>1113</v>
      </c>
      <c r="C89" t="s">
        <v>79</v>
      </c>
      <c r="D89" t="s">
        <v>1114</v>
      </c>
      <c r="E89" t="s">
        <v>1114</v>
      </c>
      <c r="F89" t="s">
        <v>1171</v>
      </c>
    </row>
    <row r="90" spans="1:6" ht="13.5">
      <c r="A90">
        <v>86</v>
      </c>
      <c r="B90" t="s">
        <v>394</v>
      </c>
      <c r="C90" t="s">
        <v>80</v>
      </c>
      <c r="D90" t="s">
        <v>395</v>
      </c>
      <c r="E90" t="s">
        <v>395</v>
      </c>
      <c r="F90" t="s">
        <v>1152</v>
      </c>
    </row>
    <row r="91" spans="1:6" ht="13.5">
      <c r="A91">
        <v>87</v>
      </c>
      <c r="B91" t="s">
        <v>1591</v>
      </c>
      <c r="C91" t="s">
        <v>81</v>
      </c>
      <c r="D91" t="s">
        <v>396</v>
      </c>
      <c r="E91" t="s">
        <v>396</v>
      </c>
      <c r="F91" t="s">
        <v>1168</v>
      </c>
    </row>
    <row r="92" spans="1:6" ht="13.5">
      <c r="A92">
        <v>88</v>
      </c>
      <c r="B92" t="s">
        <v>1592</v>
      </c>
      <c r="C92" t="s">
        <v>82</v>
      </c>
      <c r="D92" t="s">
        <v>397</v>
      </c>
      <c r="E92" t="s">
        <v>397</v>
      </c>
      <c r="F92" t="s">
        <v>1172</v>
      </c>
    </row>
    <row r="93" spans="1:6" ht="13.5">
      <c r="A93">
        <v>89</v>
      </c>
      <c r="B93" t="s">
        <v>398</v>
      </c>
      <c r="C93" t="s">
        <v>83</v>
      </c>
      <c r="D93" t="s">
        <v>399</v>
      </c>
      <c r="E93" t="s">
        <v>399</v>
      </c>
      <c r="F93" t="s">
        <v>1152</v>
      </c>
    </row>
    <row r="94" spans="1:6" ht="13.5">
      <c r="A94">
        <v>90</v>
      </c>
      <c r="B94" t="s">
        <v>1593</v>
      </c>
      <c r="C94" t="s">
        <v>84</v>
      </c>
      <c r="D94" t="s">
        <v>400</v>
      </c>
      <c r="E94" t="s">
        <v>400</v>
      </c>
      <c r="F94" t="s">
        <v>1152</v>
      </c>
    </row>
    <row r="95" spans="1:6" ht="13.5">
      <c r="A95">
        <v>91</v>
      </c>
      <c r="B95" t="s">
        <v>1594</v>
      </c>
      <c r="C95" t="s">
        <v>85</v>
      </c>
      <c r="D95" t="s">
        <v>401</v>
      </c>
      <c r="E95" t="s">
        <v>401</v>
      </c>
      <c r="F95" t="s">
        <v>1168</v>
      </c>
    </row>
    <row r="96" spans="1:6" ht="13.5">
      <c r="A96">
        <v>92</v>
      </c>
      <c r="B96" t="s">
        <v>402</v>
      </c>
      <c r="C96" t="s">
        <v>86</v>
      </c>
      <c r="D96" t="s">
        <v>983</v>
      </c>
      <c r="E96" t="s">
        <v>983</v>
      </c>
      <c r="F96" t="s">
        <v>1152</v>
      </c>
    </row>
    <row r="97" spans="1:6" ht="13.5">
      <c r="A97">
        <v>93</v>
      </c>
      <c r="B97" t="s">
        <v>403</v>
      </c>
      <c r="C97" t="s">
        <v>87</v>
      </c>
      <c r="D97" t="s">
        <v>984</v>
      </c>
      <c r="E97" t="s">
        <v>984</v>
      </c>
      <c r="F97" t="s">
        <v>1160</v>
      </c>
    </row>
    <row r="98" spans="1:6" ht="13.5">
      <c r="A98">
        <v>94</v>
      </c>
      <c r="B98" t="s">
        <v>404</v>
      </c>
      <c r="C98" t="s">
        <v>88</v>
      </c>
      <c r="D98" t="s">
        <v>405</v>
      </c>
      <c r="E98" t="s">
        <v>405</v>
      </c>
      <c r="F98" t="s">
        <v>1160</v>
      </c>
    </row>
    <row r="99" spans="1:6" ht="13.5">
      <c r="A99">
        <v>95</v>
      </c>
      <c r="B99" t="s">
        <v>364</v>
      </c>
      <c r="C99" t="s">
        <v>406</v>
      </c>
      <c r="D99" t="s">
        <v>364</v>
      </c>
      <c r="E99" t="s">
        <v>364</v>
      </c>
      <c r="F99" t="s">
        <v>364</v>
      </c>
    </row>
    <row r="100" spans="1:6" ht="13.5">
      <c r="A100">
        <v>96</v>
      </c>
      <c r="B100" t="s">
        <v>1595</v>
      </c>
      <c r="C100" t="s">
        <v>407</v>
      </c>
      <c r="D100" t="s">
        <v>408</v>
      </c>
      <c r="E100" t="s">
        <v>408</v>
      </c>
      <c r="F100" t="s">
        <v>1169</v>
      </c>
    </row>
    <row r="101" spans="1:6" ht="13.5">
      <c r="A101">
        <v>97</v>
      </c>
      <c r="B101" t="s">
        <v>409</v>
      </c>
      <c r="C101" t="s">
        <v>410</v>
      </c>
      <c r="D101" t="s">
        <v>411</v>
      </c>
      <c r="E101" t="s">
        <v>411</v>
      </c>
      <c r="F101" t="s">
        <v>1173</v>
      </c>
    </row>
    <row r="102" spans="1:6" ht="13.5">
      <c r="A102">
        <v>98</v>
      </c>
      <c r="B102" t="s">
        <v>412</v>
      </c>
      <c r="C102" t="s">
        <v>413</v>
      </c>
      <c r="D102" t="s">
        <v>414</v>
      </c>
      <c r="E102" t="s">
        <v>414</v>
      </c>
      <c r="F102" t="s">
        <v>1173</v>
      </c>
    </row>
    <row r="103" spans="1:6" ht="13.5">
      <c r="A103">
        <v>99</v>
      </c>
      <c r="B103" t="s">
        <v>415</v>
      </c>
      <c r="C103" t="s">
        <v>416</v>
      </c>
      <c r="D103" t="s">
        <v>1174</v>
      </c>
      <c r="E103" t="s">
        <v>1174</v>
      </c>
      <c r="F103" t="s">
        <v>1175</v>
      </c>
    </row>
    <row r="104" spans="1:5" ht="13.5">
      <c r="A104">
        <v>100</v>
      </c>
      <c r="B104" t="s">
        <v>364</v>
      </c>
      <c r="C104" s="247" t="s">
        <v>364</v>
      </c>
      <c r="D104" t="s">
        <v>364</v>
      </c>
      <c r="E104" t="s">
        <v>364</v>
      </c>
    </row>
    <row r="105" spans="1:5" ht="13.5">
      <c r="A105">
        <v>101</v>
      </c>
      <c r="B105" t="s">
        <v>417</v>
      </c>
      <c r="C105" t="s">
        <v>418</v>
      </c>
      <c r="D105" t="s">
        <v>417</v>
      </c>
      <c r="E105" t="s">
        <v>419</v>
      </c>
    </row>
    <row r="106" spans="1:5" ht="13.5">
      <c r="A106">
        <v>102</v>
      </c>
      <c r="B106" t="s">
        <v>420</v>
      </c>
      <c r="C106" t="s">
        <v>89</v>
      </c>
      <c r="D106" t="s">
        <v>420</v>
      </c>
      <c r="E106" t="s">
        <v>421</v>
      </c>
    </row>
    <row r="107" spans="1:5" ht="13.5">
      <c r="A107">
        <v>103</v>
      </c>
      <c r="B107" t="s">
        <v>422</v>
      </c>
      <c r="C107" t="s">
        <v>90</v>
      </c>
      <c r="D107" t="s">
        <v>422</v>
      </c>
      <c r="E107" t="s">
        <v>423</v>
      </c>
    </row>
    <row r="108" spans="1:5" ht="13.5">
      <c r="A108">
        <v>104</v>
      </c>
      <c r="B108" t="s">
        <v>424</v>
      </c>
      <c r="C108" t="s">
        <v>91</v>
      </c>
      <c r="D108" t="s">
        <v>424</v>
      </c>
      <c r="E108" t="s">
        <v>425</v>
      </c>
    </row>
    <row r="109" spans="1:5" ht="13.5">
      <c r="A109">
        <v>105</v>
      </c>
      <c r="B109" t="s">
        <v>426</v>
      </c>
      <c r="C109" t="s">
        <v>92</v>
      </c>
      <c r="D109" t="s">
        <v>426</v>
      </c>
      <c r="E109" t="s">
        <v>427</v>
      </c>
    </row>
    <row r="110" spans="1:5" ht="13.5">
      <c r="A110">
        <v>106</v>
      </c>
      <c r="B110" t="s">
        <v>94</v>
      </c>
      <c r="C110" t="s">
        <v>93</v>
      </c>
      <c r="D110" t="s">
        <v>94</v>
      </c>
      <c r="E110" t="s">
        <v>428</v>
      </c>
    </row>
    <row r="111" spans="1:5" ht="13.5">
      <c r="A111">
        <v>107</v>
      </c>
      <c r="B111" t="s">
        <v>429</v>
      </c>
      <c r="C111" t="s">
        <v>95</v>
      </c>
      <c r="D111" t="s">
        <v>429</v>
      </c>
      <c r="E111" t="s">
        <v>430</v>
      </c>
    </row>
    <row r="112" spans="1:5" ht="13.5">
      <c r="A112">
        <v>108</v>
      </c>
      <c r="B112" t="s">
        <v>364</v>
      </c>
      <c r="C112" t="s">
        <v>364</v>
      </c>
      <c r="D112" t="s">
        <v>364</v>
      </c>
      <c r="E112" t="s">
        <v>364</v>
      </c>
    </row>
    <row r="113" spans="1:5" ht="13.5">
      <c r="A113">
        <v>109</v>
      </c>
      <c r="B113" t="s">
        <v>364</v>
      </c>
      <c r="C113" t="s">
        <v>364</v>
      </c>
      <c r="D113" t="s">
        <v>364</v>
      </c>
      <c r="E113" t="s">
        <v>364</v>
      </c>
    </row>
    <row r="114" spans="1:5" ht="13.5">
      <c r="A114">
        <v>110</v>
      </c>
      <c r="B114" t="s">
        <v>364</v>
      </c>
      <c r="C114" t="s">
        <v>364</v>
      </c>
      <c r="D114" t="s">
        <v>364</v>
      </c>
      <c r="E114" t="s">
        <v>364</v>
      </c>
    </row>
    <row r="115" spans="1:5" ht="13.5">
      <c r="A115">
        <v>111</v>
      </c>
      <c r="B115" t="s">
        <v>364</v>
      </c>
      <c r="C115" t="s">
        <v>364</v>
      </c>
      <c r="D115" t="s">
        <v>364</v>
      </c>
      <c r="E115" t="s">
        <v>364</v>
      </c>
    </row>
    <row r="116" spans="1:5" ht="13.5">
      <c r="A116">
        <v>112</v>
      </c>
      <c r="B116" t="s">
        <v>364</v>
      </c>
      <c r="C116" t="s">
        <v>364</v>
      </c>
      <c r="D116" t="s">
        <v>364</v>
      </c>
      <c r="E116" t="s">
        <v>364</v>
      </c>
    </row>
    <row r="117" spans="1:5" ht="13.5">
      <c r="A117">
        <v>113</v>
      </c>
      <c r="B117" t="s">
        <v>364</v>
      </c>
      <c r="C117" t="s">
        <v>364</v>
      </c>
      <c r="D117" t="s">
        <v>364</v>
      </c>
      <c r="E117" t="s">
        <v>364</v>
      </c>
    </row>
    <row r="118" spans="1:5" ht="13.5">
      <c r="A118">
        <v>114</v>
      </c>
      <c r="B118" t="s">
        <v>364</v>
      </c>
      <c r="C118" t="s">
        <v>364</v>
      </c>
      <c r="D118" t="s">
        <v>364</v>
      </c>
      <c r="E118" t="s">
        <v>364</v>
      </c>
    </row>
    <row r="119" spans="1:5" ht="13.5">
      <c r="A119">
        <v>115</v>
      </c>
      <c r="B119" t="s">
        <v>364</v>
      </c>
      <c r="C119" t="s">
        <v>364</v>
      </c>
      <c r="D119" t="s">
        <v>364</v>
      </c>
      <c r="E119" t="s">
        <v>364</v>
      </c>
    </row>
    <row r="120" spans="1:5" ht="13.5">
      <c r="A120">
        <v>116</v>
      </c>
      <c r="B120" t="s">
        <v>364</v>
      </c>
      <c r="C120" t="s">
        <v>364</v>
      </c>
      <c r="D120" t="s">
        <v>364</v>
      </c>
      <c r="E120" t="s">
        <v>364</v>
      </c>
    </row>
    <row r="121" spans="1:5" ht="13.5">
      <c r="A121">
        <v>117</v>
      </c>
      <c r="B121" t="s">
        <v>364</v>
      </c>
      <c r="C121" t="s">
        <v>364</v>
      </c>
      <c r="D121" t="s">
        <v>364</v>
      </c>
      <c r="E121" t="s">
        <v>364</v>
      </c>
    </row>
    <row r="122" spans="1:5" ht="13.5">
      <c r="A122">
        <v>118</v>
      </c>
      <c r="B122" t="s">
        <v>364</v>
      </c>
      <c r="C122" t="s">
        <v>364</v>
      </c>
      <c r="D122" t="s">
        <v>364</v>
      </c>
      <c r="E122" t="s">
        <v>364</v>
      </c>
    </row>
    <row r="123" spans="1:5" ht="13.5">
      <c r="A123">
        <v>119</v>
      </c>
      <c r="B123" t="s">
        <v>364</v>
      </c>
      <c r="C123" t="s">
        <v>364</v>
      </c>
      <c r="D123" t="s">
        <v>364</v>
      </c>
      <c r="E123" t="s">
        <v>364</v>
      </c>
    </row>
    <row r="124" spans="1:5" ht="13.5">
      <c r="A124">
        <v>120</v>
      </c>
      <c r="B124" t="s">
        <v>364</v>
      </c>
      <c r="C124" t="s">
        <v>364</v>
      </c>
      <c r="D124" t="s">
        <v>364</v>
      </c>
      <c r="E124" t="s">
        <v>364</v>
      </c>
    </row>
    <row r="125" spans="1:5" ht="13.5">
      <c r="A125">
        <v>151</v>
      </c>
      <c r="B125" t="s">
        <v>431</v>
      </c>
      <c r="C125" t="s">
        <v>96</v>
      </c>
      <c r="D125" t="s">
        <v>431</v>
      </c>
      <c r="E125" t="s">
        <v>432</v>
      </c>
    </row>
    <row r="126" spans="1:5" ht="13.5">
      <c r="A126">
        <v>152</v>
      </c>
      <c r="B126" t="s">
        <v>433</v>
      </c>
      <c r="C126" t="s">
        <v>97</v>
      </c>
      <c r="D126" t="s">
        <v>433</v>
      </c>
      <c r="E126" t="s">
        <v>434</v>
      </c>
    </row>
    <row r="127" spans="1:5" ht="13.5">
      <c r="A127">
        <v>153</v>
      </c>
      <c r="B127" t="s">
        <v>435</v>
      </c>
      <c r="C127" t="s">
        <v>98</v>
      </c>
      <c r="D127" t="s">
        <v>435</v>
      </c>
      <c r="E127" t="s">
        <v>436</v>
      </c>
    </row>
    <row r="128" spans="1:5" ht="13.5">
      <c r="A128">
        <v>154</v>
      </c>
      <c r="B128" t="s">
        <v>437</v>
      </c>
      <c r="C128" t="s">
        <v>99</v>
      </c>
      <c r="D128" t="s">
        <v>437</v>
      </c>
      <c r="E128" t="s">
        <v>438</v>
      </c>
    </row>
    <row r="129" spans="1:5" ht="13.5">
      <c r="A129">
        <v>155</v>
      </c>
      <c r="B129" t="s">
        <v>439</v>
      </c>
      <c r="C129" t="s">
        <v>100</v>
      </c>
      <c r="D129" t="s">
        <v>439</v>
      </c>
      <c r="E129" t="s">
        <v>440</v>
      </c>
    </row>
    <row r="130" spans="1:5" ht="13.5">
      <c r="A130">
        <v>156</v>
      </c>
      <c r="B130" t="s">
        <v>441</v>
      </c>
      <c r="C130" t="s">
        <v>101</v>
      </c>
      <c r="D130" t="s">
        <v>441</v>
      </c>
      <c r="E130" t="s">
        <v>442</v>
      </c>
    </row>
    <row r="131" spans="1:5" ht="13.5">
      <c r="A131">
        <v>157</v>
      </c>
      <c r="B131" t="s">
        <v>364</v>
      </c>
      <c r="C131" t="s">
        <v>364</v>
      </c>
      <c r="D131" t="s">
        <v>364</v>
      </c>
      <c r="E131" t="s">
        <v>364</v>
      </c>
    </row>
    <row r="132" spans="1:5" ht="13.5">
      <c r="A132">
        <v>158</v>
      </c>
      <c r="B132" t="s">
        <v>364</v>
      </c>
      <c r="C132" t="s">
        <v>364</v>
      </c>
      <c r="D132" t="s">
        <v>364</v>
      </c>
      <c r="E132" t="s">
        <v>364</v>
      </c>
    </row>
    <row r="133" spans="1:5" ht="13.5">
      <c r="A133">
        <v>159</v>
      </c>
      <c r="B133" t="s">
        <v>364</v>
      </c>
      <c r="C133" t="s">
        <v>364</v>
      </c>
      <c r="D133" t="s">
        <v>364</v>
      </c>
      <c r="E133" t="s">
        <v>364</v>
      </c>
    </row>
    <row r="134" spans="1:5" ht="13.5">
      <c r="A134">
        <v>160</v>
      </c>
      <c r="B134" t="s">
        <v>364</v>
      </c>
      <c r="C134" t="s">
        <v>364</v>
      </c>
      <c r="D134" t="s">
        <v>364</v>
      </c>
      <c r="E134" t="s">
        <v>364</v>
      </c>
    </row>
    <row r="135" spans="1:5" ht="13.5">
      <c r="A135">
        <v>161</v>
      </c>
      <c r="B135" t="s">
        <v>443</v>
      </c>
      <c r="C135" t="s">
        <v>444</v>
      </c>
      <c r="D135" t="s">
        <v>443</v>
      </c>
      <c r="E135" t="s">
        <v>445</v>
      </c>
    </row>
    <row r="136" spans="1:5" ht="13.5">
      <c r="A136">
        <v>162</v>
      </c>
      <c r="B136" t="s">
        <v>446</v>
      </c>
      <c r="C136" t="s">
        <v>447</v>
      </c>
      <c r="D136" t="s">
        <v>446</v>
      </c>
      <c r="E136" t="s">
        <v>448</v>
      </c>
    </row>
    <row r="137" spans="1:5" ht="13.5">
      <c r="A137">
        <v>163</v>
      </c>
      <c r="B137" t="s">
        <v>449</v>
      </c>
      <c r="C137" t="s">
        <v>450</v>
      </c>
      <c r="D137" t="s">
        <v>449</v>
      </c>
      <c r="E137" t="s">
        <v>451</v>
      </c>
    </row>
    <row r="138" spans="1:5" ht="13.5">
      <c r="A138">
        <v>164</v>
      </c>
      <c r="B138" t="s">
        <v>452</v>
      </c>
      <c r="C138" t="s">
        <v>453</v>
      </c>
      <c r="D138" t="s">
        <v>452</v>
      </c>
      <c r="E138" t="s">
        <v>454</v>
      </c>
    </row>
    <row r="139" spans="1:5" ht="13.5">
      <c r="A139">
        <v>165</v>
      </c>
      <c r="B139" t="s">
        <v>455</v>
      </c>
      <c r="C139" t="s">
        <v>456</v>
      </c>
      <c r="D139" t="s">
        <v>455</v>
      </c>
      <c r="E139" t="s">
        <v>457</v>
      </c>
    </row>
    <row r="140" spans="1:5" ht="13.5">
      <c r="A140">
        <v>166</v>
      </c>
      <c r="B140" t="s">
        <v>364</v>
      </c>
      <c r="C140" t="s">
        <v>364</v>
      </c>
      <c r="D140" t="s">
        <v>364</v>
      </c>
      <c r="E140" t="s">
        <v>364</v>
      </c>
    </row>
    <row r="141" spans="1:5" ht="13.5">
      <c r="A141">
        <v>167</v>
      </c>
      <c r="B141" t="s">
        <v>364</v>
      </c>
      <c r="C141" t="s">
        <v>364</v>
      </c>
      <c r="D141" t="s">
        <v>364</v>
      </c>
      <c r="E141" t="s">
        <v>364</v>
      </c>
    </row>
    <row r="142" spans="1:5" ht="13.5">
      <c r="A142">
        <v>168</v>
      </c>
      <c r="B142" t="s">
        <v>364</v>
      </c>
      <c r="C142" t="s">
        <v>364</v>
      </c>
      <c r="D142" t="s">
        <v>364</v>
      </c>
      <c r="E142" t="s">
        <v>364</v>
      </c>
    </row>
    <row r="143" spans="1:5" ht="13.5">
      <c r="A143">
        <v>169</v>
      </c>
      <c r="B143" t="s">
        <v>364</v>
      </c>
      <c r="C143" t="s">
        <v>364</v>
      </c>
      <c r="D143" t="s">
        <v>364</v>
      </c>
      <c r="E143" t="s">
        <v>364</v>
      </c>
    </row>
    <row r="144" spans="1:5" ht="13.5">
      <c r="A144">
        <v>170</v>
      </c>
      <c r="B144" t="s">
        <v>364</v>
      </c>
      <c r="C144" t="s">
        <v>364</v>
      </c>
      <c r="D144" t="s">
        <v>364</v>
      </c>
      <c r="E144" t="s">
        <v>364</v>
      </c>
    </row>
    <row r="145" spans="1:5" ht="13.5">
      <c r="A145">
        <v>171</v>
      </c>
      <c r="B145" t="s">
        <v>458</v>
      </c>
      <c r="C145" t="s">
        <v>459</v>
      </c>
      <c r="D145" t="s">
        <v>458</v>
      </c>
      <c r="E145" t="s">
        <v>460</v>
      </c>
    </row>
    <row r="146" spans="1:5" ht="13.5">
      <c r="A146">
        <v>172</v>
      </c>
      <c r="B146" t="s">
        <v>461</v>
      </c>
      <c r="C146" t="s">
        <v>462</v>
      </c>
      <c r="D146" t="s">
        <v>461</v>
      </c>
      <c r="E146" t="s">
        <v>461</v>
      </c>
    </row>
    <row r="147" spans="1:5" ht="13.5">
      <c r="A147">
        <v>173</v>
      </c>
      <c r="B147" t="s">
        <v>364</v>
      </c>
      <c r="C147" t="s">
        <v>364</v>
      </c>
      <c r="D147" t="s">
        <v>364</v>
      </c>
      <c r="E147" t="s">
        <v>364</v>
      </c>
    </row>
    <row r="148" spans="1:5" ht="13.5">
      <c r="A148">
        <v>174</v>
      </c>
      <c r="B148" t="s">
        <v>364</v>
      </c>
      <c r="C148" t="s">
        <v>364</v>
      </c>
      <c r="D148" t="s">
        <v>364</v>
      </c>
      <c r="E148" t="s">
        <v>364</v>
      </c>
    </row>
    <row r="149" spans="1:5" ht="13.5">
      <c r="A149">
        <v>175</v>
      </c>
      <c r="B149" t="s">
        <v>364</v>
      </c>
      <c r="C149" t="s">
        <v>364</v>
      </c>
      <c r="D149" t="s">
        <v>364</v>
      </c>
      <c r="E149" t="s">
        <v>364</v>
      </c>
    </row>
    <row r="150" spans="1:5" ht="13.5">
      <c r="A150">
        <v>176</v>
      </c>
      <c r="B150" t="s">
        <v>364</v>
      </c>
      <c r="C150" t="s">
        <v>364</v>
      </c>
      <c r="D150" t="s">
        <v>364</v>
      </c>
      <c r="E150" t="s">
        <v>364</v>
      </c>
    </row>
    <row r="151" spans="1:5" ht="13.5">
      <c r="A151">
        <v>177</v>
      </c>
      <c r="B151" t="s">
        <v>364</v>
      </c>
      <c r="C151" t="s">
        <v>364</v>
      </c>
      <c r="D151" t="s">
        <v>364</v>
      </c>
      <c r="E151" t="s">
        <v>364</v>
      </c>
    </row>
    <row r="152" spans="1:5" ht="13.5">
      <c r="A152">
        <v>178</v>
      </c>
      <c r="B152" t="s">
        <v>364</v>
      </c>
      <c r="C152" t="s">
        <v>364</v>
      </c>
      <c r="D152" t="s">
        <v>364</v>
      </c>
      <c r="E152" t="s">
        <v>364</v>
      </c>
    </row>
    <row r="153" spans="1:5" ht="13.5">
      <c r="A153">
        <v>179</v>
      </c>
      <c r="B153" t="s">
        <v>364</v>
      </c>
      <c r="C153" t="s">
        <v>364</v>
      </c>
      <c r="D153" t="s">
        <v>364</v>
      </c>
      <c r="E153" t="s">
        <v>364</v>
      </c>
    </row>
    <row r="154" spans="1:5" ht="13.5">
      <c r="A154">
        <v>180</v>
      </c>
      <c r="B154" t="s">
        <v>364</v>
      </c>
      <c r="C154" t="s">
        <v>364</v>
      </c>
      <c r="D154" t="s">
        <v>364</v>
      </c>
      <c r="E154" t="s">
        <v>364</v>
      </c>
    </row>
    <row r="155" spans="1:5" ht="13.5">
      <c r="A155">
        <v>201</v>
      </c>
      <c r="B155" t="s">
        <v>463</v>
      </c>
      <c r="C155" t="s">
        <v>103</v>
      </c>
      <c r="D155" t="s">
        <v>104</v>
      </c>
      <c r="E155" t="s">
        <v>104</v>
      </c>
    </row>
    <row r="156" spans="1:7" ht="13.5">
      <c r="A156">
        <v>2201</v>
      </c>
      <c r="B156" t="s">
        <v>464</v>
      </c>
      <c r="C156" t="s">
        <v>465</v>
      </c>
      <c r="D156" t="s">
        <v>1596</v>
      </c>
      <c r="E156" t="s">
        <v>1115</v>
      </c>
      <c r="G156" t="s">
        <v>822</v>
      </c>
    </row>
    <row r="157" spans="1:7" ht="13.5">
      <c r="A157">
        <v>73201</v>
      </c>
      <c r="B157" t="s">
        <v>466</v>
      </c>
      <c r="C157" t="s">
        <v>467</v>
      </c>
      <c r="D157" t="s">
        <v>468</v>
      </c>
      <c r="E157" t="s">
        <v>468</v>
      </c>
      <c r="G157" t="s">
        <v>822</v>
      </c>
    </row>
    <row r="158" spans="1:7" ht="13.5">
      <c r="A158">
        <v>81201</v>
      </c>
      <c r="B158" t="s">
        <v>469</v>
      </c>
      <c r="C158" t="s">
        <v>470</v>
      </c>
      <c r="D158" t="s">
        <v>471</v>
      </c>
      <c r="E158" t="s">
        <v>471</v>
      </c>
      <c r="G158" t="s">
        <v>822</v>
      </c>
    </row>
    <row r="159" spans="1:7" ht="13.5">
      <c r="A159">
        <v>71201</v>
      </c>
      <c r="B159" t="s">
        <v>472</v>
      </c>
      <c r="C159" t="s">
        <v>473</v>
      </c>
      <c r="D159" t="s">
        <v>474</v>
      </c>
      <c r="E159" t="s">
        <v>474</v>
      </c>
      <c r="G159" t="s">
        <v>822</v>
      </c>
    </row>
    <row r="160" spans="1:7" ht="13.5">
      <c r="A160">
        <v>5201</v>
      </c>
      <c r="B160" t="s">
        <v>475</v>
      </c>
      <c r="C160" t="s">
        <v>476</v>
      </c>
      <c r="D160" t="s">
        <v>1597</v>
      </c>
      <c r="E160" t="s">
        <v>1116</v>
      </c>
      <c r="G160" t="s">
        <v>822</v>
      </c>
    </row>
    <row r="161" spans="1:7" ht="13.5">
      <c r="A161">
        <v>34201</v>
      </c>
      <c r="B161" t="s">
        <v>477</v>
      </c>
      <c r="C161" t="s">
        <v>478</v>
      </c>
      <c r="D161" t="s">
        <v>1598</v>
      </c>
      <c r="E161" t="s">
        <v>1117</v>
      </c>
      <c r="G161" t="s">
        <v>822</v>
      </c>
    </row>
    <row r="162" spans="1:7" ht="13.5">
      <c r="A162">
        <v>86201</v>
      </c>
      <c r="B162" t="s">
        <v>479</v>
      </c>
      <c r="C162" t="s">
        <v>480</v>
      </c>
      <c r="D162" t="s">
        <v>481</v>
      </c>
      <c r="E162" t="s">
        <v>481</v>
      </c>
      <c r="G162" t="s">
        <v>822</v>
      </c>
    </row>
    <row r="163" spans="1:7" ht="13.5">
      <c r="A163">
        <v>72201</v>
      </c>
      <c r="B163" t="s">
        <v>482</v>
      </c>
      <c r="C163" t="s">
        <v>483</v>
      </c>
      <c r="D163" t="s">
        <v>484</v>
      </c>
      <c r="E163" t="s">
        <v>484</v>
      </c>
      <c r="G163" t="s">
        <v>822</v>
      </c>
    </row>
    <row r="164" spans="1:7" ht="13.5">
      <c r="A164">
        <v>92201</v>
      </c>
      <c r="B164" t="s">
        <v>485</v>
      </c>
      <c r="C164" t="s">
        <v>486</v>
      </c>
      <c r="D164" t="s">
        <v>487</v>
      </c>
      <c r="E164" t="s">
        <v>487</v>
      </c>
      <c r="G164" t="s">
        <v>822</v>
      </c>
    </row>
    <row r="165" spans="1:7" ht="13.5">
      <c r="A165">
        <v>8201</v>
      </c>
      <c r="B165" t="s">
        <v>488</v>
      </c>
      <c r="C165" t="s">
        <v>489</v>
      </c>
      <c r="D165" t="s">
        <v>1599</v>
      </c>
      <c r="E165" t="s">
        <v>1118</v>
      </c>
      <c r="G165" t="s">
        <v>822</v>
      </c>
    </row>
    <row r="166" spans="1:5" ht="13.5">
      <c r="A166">
        <v>202</v>
      </c>
      <c r="B166" t="s">
        <v>490</v>
      </c>
      <c r="C166" t="s">
        <v>105</v>
      </c>
      <c r="D166" t="s">
        <v>106</v>
      </c>
      <c r="E166" t="s">
        <v>106</v>
      </c>
    </row>
    <row r="167" spans="1:7" ht="13.5">
      <c r="A167">
        <v>44202</v>
      </c>
      <c r="B167" t="s">
        <v>491</v>
      </c>
      <c r="C167" t="s">
        <v>492</v>
      </c>
      <c r="D167" t="s">
        <v>1600</v>
      </c>
      <c r="E167" t="s">
        <v>1119</v>
      </c>
      <c r="G167" t="s">
        <v>821</v>
      </c>
    </row>
    <row r="168" spans="1:7" ht="13.5">
      <c r="A168">
        <v>71202</v>
      </c>
      <c r="B168" t="s">
        <v>493</v>
      </c>
      <c r="C168" t="s">
        <v>494</v>
      </c>
      <c r="D168" t="s">
        <v>495</v>
      </c>
      <c r="E168" t="s">
        <v>495</v>
      </c>
      <c r="G168" t="s">
        <v>821</v>
      </c>
    </row>
    <row r="169" spans="1:7" ht="13.5">
      <c r="A169">
        <v>84202</v>
      </c>
      <c r="B169" t="s">
        <v>496</v>
      </c>
      <c r="C169" t="s">
        <v>497</v>
      </c>
      <c r="D169" t="s">
        <v>498</v>
      </c>
      <c r="E169" t="s">
        <v>498</v>
      </c>
      <c r="G169" t="s">
        <v>821</v>
      </c>
    </row>
    <row r="170" spans="1:7" ht="13.5">
      <c r="A170">
        <v>3202</v>
      </c>
      <c r="B170" t="s">
        <v>499</v>
      </c>
      <c r="C170" t="s">
        <v>500</v>
      </c>
      <c r="D170" t="s">
        <v>1601</v>
      </c>
      <c r="E170" t="s">
        <v>1120</v>
      </c>
      <c r="G170" t="s">
        <v>821</v>
      </c>
    </row>
    <row r="171" spans="1:7" ht="13.5">
      <c r="A171">
        <v>73202</v>
      </c>
      <c r="B171" t="s">
        <v>501</v>
      </c>
      <c r="C171" t="s">
        <v>502</v>
      </c>
      <c r="D171" t="s">
        <v>503</v>
      </c>
      <c r="E171" t="s">
        <v>503</v>
      </c>
      <c r="G171" t="s">
        <v>821</v>
      </c>
    </row>
    <row r="172" spans="1:7" ht="13.5">
      <c r="A172">
        <v>93202</v>
      </c>
      <c r="B172" t="s">
        <v>504</v>
      </c>
      <c r="C172" t="s">
        <v>505</v>
      </c>
      <c r="D172" t="s">
        <v>506</v>
      </c>
      <c r="E172" t="s">
        <v>506</v>
      </c>
      <c r="G172" t="s">
        <v>821</v>
      </c>
    </row>
    <row r="173" spans="1:7" ht="13.5">
      <c r="A173">
        <v>6202</v>
      </c>
      <c r="B173" t="s">
        <v>507</v>
      </c>
      <c r="C173" t="s">
        <v>508</v>
      </c>
      <c r="D173" t="s">
        <v>1602</v>
      </c>
      <c r="E173" t="s">
        <v>1121</v>
      </c>
      <c r="G173" t="s">
        <v>821</v>
      </c>
    </row>
    <row r="174" spans="1:7" ht="13.5">
      <c r="A174">
        <v>203</v>
      </c>
      <c r="B174" t="s">
        <v>509</v>
      </c>
      <c r="C174" t="s">
        <v>510</v>
      </c>
      <c r="D174" t="s">
        <v>107</v>
      </c>
      <c r="E174" t="s">
        <v>107</v>
      </c>
      <c r="G174" t="s">
        <v>821</v>
      </c>
    </row>
    <row r="175" spans="1:7" ht="13.5">
      <c r="A175">
        <v>73203</v>
      </c>
      <c r="B175" t="s">
        <v>511</v>
      </c>
      <c r="C175" t="s">
        <v>512</v>
      </c>
      <c r="D175" t="s">
        <v>513</v>
      </c>
      <c r="E175" t="s">
        <v>513</v>
      </c>
      <c r="G175" t="s">
        <v>821</v>
      </c>
    </row>
    <row r="176" spans="1:7" ht="13.5">
      <c r="A176">
        <v>92203</v>
      </c>
      <c r="B176" t="s">
        <v>514</v>
      </c>
      <c r="C176" t="s">
        <v>515</v>
      </c>
      <c r="D176" t="s">
        <v>516</v>
      </c>
      <c r="E176" t="s">
        <v>516</v>
      </c>
      <c r="G176" t="s">
        <v>821</v>
      </c>
    </row>
    <row r="177" spans="1:7" ht="13.5">
      <c r="A177">
        <v>3203</v>
      </c>
      <c r="B177" t="s">
        <v>517</v>
      </c>
      <c r="C177" t="s">
        <v>518</v>
      </c>
      <c r="D177" t="s">
        <v>1603</v>
      </c>
      <c r="E177" t="s">
        <v>1122</v>
      </c>
      <c r="G177" t="s">
        <v>821</v>
      </c>
    </row>
    <row r="178" spans="1:7" ht="13.5">
      <c r="A178">
        <v>86203</v>
      </c>
      <c r="B178" t="s">
        <v>519</v>
      </c>
      <c r="C178" t="s">
        <v>520</v>
      </c>
      <c r="D178" t="s">
        <v>521</v>
      </c>
      <c r="E178" t="s">
        <v>521</v>
      </c>
      <c r="G178" t="s">
        <v>821</v>
      </c>
    </row>
    <row r="179" spans="1:7" ht="13.5">
      <c r="A179">
        <v>8203</v>
      </c>
      <c r="B179" t="s">
        <v>522</v>
      </c>
      <c r="C179" t="s">
        <v>523</v>
      </c>
      <c r="D179" t="s">
        <v>1604</v>
      </c>
      <c r="E179" t="s">
        <v>1123</v>
      </c>
      <c r="G179" t="s">
        <v>821</v>
      </c>
    </row>
    <row r="180" spans="1:7" ht="13.5">
      <c r="A180">
        <v>206</v>
      </c>
      <c r="B180" t="s">
        <v>524</v>
      </c>
      <c r="C180" t="s">
        <v>108</v>
      </c>
      <c r="D180" t="s">
        <v>109</v>
      </c>
      <c r="E180" t="s">
        <v>109</v>
      </c>
      <c r="F180" t="s">
        <v>1176</v>
      </c>
      <c r="G180" t="s">
        <v>821</v>
      </c>
    </row>
    <row r="181" spans="1:7" ht="13.5">
      <c r="A181">
        <v>2206</v>
      </c>
      <c r="B181" t="s">
        <v>525</v>
      </c>
      <c r="C181" t="s">
        <v>526</v>
      </c>
      <c r="D181" t="s">
        <v>1605</v>
      </c>
      <c r="E181" t="s">
        <v>1124</v>
      </c>
      <c r="F181" t="s">
        <v>1176</v>
      </c>
      <c r="G181" t="s">
        <v>821</v>
      </c>
    </row>
    <row r="182" spans="1:7" ht="13.5">
      <c r="A182">
        <v>83206</v>
      </c>
      <c r="B182" t="s">
        <v>527</v>
      </c>
      <c r="C182" t="s">
        <v>528</v>
      </c>
      <c r="D182" t="s">
        <v>529</v>
      </c>
      <c r="E182" t="s">
        <v>529</v>
      </c>
      <c r="F182" t="s">
        <v>1176</v>
      </c>
      <c r="G182" t="s">
        <v>821</v>
      </c>
    </row>
    <row r="183" spans="1:7" ht="13.5">
      <c r="A183">
        <v>71206</v>
      </c>
      <c r="B183" t="s">
        <v>530</v>
      </c>
      <c r="C183" t="s">
        <v>531</v>
      </c>
      <c r="D183" t="s">
        <v>532</v>
      </c>
      <c r="E183" t="s">
        <v>532</v>
      </c>
      <c r="F183" t="s">
        <v>1176</v>
      </c>
      <c r="G183" t="s">
        <v>821</v>
      </c>
    </row>
    <row r="184" spans="1:7" ht="13.5">
      <c r="A184">
        <v>207</v>
      </c>
      <c r="B184" t="s">
        <v>533</v>
      </c>
      <c r="C184" t="s">
        <v>110</v>
      </c>
      <c r="D184" t="s">
        <v>111</v>
      </c>
      <c r="E184" t="s">
        <v>111</v>
      </c>
      <c r="F184" t="s">
        <v>1176</v>
      </c>
      <c r="G184" t="s">
        <v>821</v>
      </c>
    </row>
    <row r="185" spans="1:7" ht="13.5">
      <c r="A185">
        <v>83207</v>
      </c>
      <c r="B185" t="s">
        <v>534</v>
      </c>
      <c r="C185" t="s">
        <v>535</v>
      </c>
      <c r="D185" t="s">
        <v>536</v>
      </c>
      <c r="E185" t="s">
        <v>536</v>
      </c>
      <c r="F185" t="s">
        <v>1176</v>
      </c>
      <c r="G185" t="s">
        <v>821</v>
      </c>
    </row>
    <row r="186" spans="1:7" ht="13.5">
      <c r="A186">
        <v>73207</v>
      </c>
      <c r="B186" t="s">
        <v>537</v>
      </c>
      <c r="C186" t="s">
        <v>538</v>
      </c>
      <c r="D186" t="s">
        <v>539</v>
      </c>
      <c r="E186" t="s">
        <v>539</v>
      </c>
      <c r="F186" t="s">
        <v>1176</v>
      </c>
      <c r="G186" t="s">
        <v>821</v>
      </c>
    </row>
    <row r="187" spans="1:7" ht="13.5">
      <c r="A187">
        <v>5207</v>
      </c>
      <c r="B187" t="s">
        <v>540</v>
      </c>
      <c r="C187" t="s">
        <v>541</v>
      </c>
      <c r="D187" t="s">
        <v>1606</v>
      </c>
      <c r="E187" t="s">
        <v>1125</v>
      </c>
      <c r="F187" t="s">
        <v>1176</v>
      </c>
      <c r="G187" t="s">
        <v>821</v>
      </c>
    </row>
    <row r="188" spans="1:7" ht="13.5">
      <c r="A188">
        <v>208</v>
      </c>
      <c r="B188" t="s">
        <v>542</v>
      </c>
      <c r="C188" t="s">
        <v>112</v>
      </c>
      <c r="D188" t="s">
        <v>109</v>
      </c>
      <c r="E188" t="s">
        <v>109</v>
      </c>
      <c r="F188" t="s">
        <v>1177</v>
      </c>
      <c r="G188" t="s">
        <v>821</v>
      </c>
    </row>
    <row r="189" spans="1:7" ht="13.5">
      <c r="A189">
        <v>71208</v>
      </c>
      <c r="B189" t="s">
        <v>543</v>
      </c>
      <c r="C189" t="s">
        <v>544</v>
      </c>
      <c r="D189" t="s">
        <v>532</v>
      </c>
      <c r="E189" t="s">
        <v>532</v>
      </c>
      <c r="F189" t="s">
        <v>1177</v>
      </c>
      <c r="G189" t="s">
        <v>821</v>
      </c>
    </row>
    <row r="190" spans="1:7" ht="13.5">
      <c r="A190">
        <v>2208</v>
      </c>
      <c r="B190" t="s">
        <v>545</v>
      </c>
      <c r="C190" t="s">
        <v>546</v>
      </c>
      <c r="D190" t="s">
        <v>1605</v>
      </c>
      <c r="E190" t="s">
        <v>1124</v>
      </c>
      <c r="F190" t="s">
        <v>1177</v>
      </c>
      <c r="G190" t="s">
        <v>821</v>
      </c>
    </row>
    <row r="191" spans="1:7" ht="13.5">
      <c r="A191">
        <v>85208</v>
      </c>
      <c r="B191" t="s">
        <v>547</v>
      </c>
      <c r="C191" t="s">
        <v>548</v>
      </c>
      <c r="D191" t="s">
        <v>529</v>
      </c>
      <c r="E191" t="s">
        <v>529</v>
      </c>
      <c r="F191" t="s">
        <v>1177</v>
      </c>
      <c r="G191" t="s">
        <v>821</v>
      </c>
    </row>
    <row r="192" spans="1:7" ht="13.5">
      <c r="A192">
        <v>209</v>
      </c>
      <c r="B192" t="s">
        <v>549</v>
      </c>
      <c r="C192" t="s">
        <v>113</v>
      </c>
      <c r="D192" t="s">
        <v>111</v>
      </c>
      <c r="E192" t="s">
        <v>111</v>
      </c>
      <c r="F192" t="s">
        <v>1177</v>
      </c>
      <c r="G192" t="s">
        <v>821</v>
      </c>
    </row>
    <row r="193" spans="1:7" ht="13.5">
      <c r="A193">
        <v>73209</v>
      </c>
      <c r="B193" t="s">
        <v>550</v>
      </c>
      <c r="C193" t="s">
        <v>551</v>
      </c>
      <c r="D193" t="s">
        <v>539</v>
      </c>
      <c r="E193" t="s">
        <v>539</v>
      </c>
      <c r="F193" t="s">
        <v>1177</v>
      </c>
      <c r="G193" t="s">
        <v>821</v>
      </c>
    </row>
    <row r="194" spans="1:7" ht="13.5">
      <c r="A194">
        <v>85209</v>
      </c>
      <c r="B194" t="s">
        <v>552</v>
      </c>
      <c r="C194" t="s">
        <v>553</v>
      </c>
      <c r="D194" t="s">
        <v>536</v>
      </c>
      <c r="E194" t="s">
        <v>536</v>
      </c>
      <c r="F194" t="s">
        <v>1177</v>
      </c>
      <c r="G194" t="s">
        <v>821</v>
      </c>
    </row>
    <row r="195" spans="1:7" ht="13.5">
      <c r="A195">
        <v>42209</v>
      </c>
      <c r="B195" t="s">
        <v>554</v>
      </c>
      <c r="C195" t="s">
        <v>555</v>
      </c>
      <c r="D195" t="s">
        <v>1607</v>
      </c>
      <c r="E195" t="s">
        <v>1126</v>
      </c>
      <c r="F195" t="s">
        <v>1177</v>
      </c>
      <c r="G195" t="s">
        <v>821</v>
      </c>
    </row>
    <row r="196" spans="1:6" ht="13.5">
      <c r="A196">
        <v>210</v>
      </c>
      <c r="B196" t="s">
        <v>556</v>
      </c>
      <c r="C196" t="s">
        <v>114</v>
      </c>
      <c r="D196" t="s">
        <v>115</v>
      </c>
      <c r="E196" t="s">
        <v>115</v>
      </c>
      <c r="F196" t="s">
        <v>1176</v>
      </c>
    </row>
    <row r="197" spans="1:7" ht="13.5">
      <c r="A197">
        <v>2210</v>
      </c>
      <c r="B197" t="s">
        <v>557</v>
      </c>
      <c r="C197" t="s">
        <v>558</v>
      </c>
      <c r="D197" t="s">
        <v>1608</v>
      </c>
      <c r="E197" t="s">
        <v>1127</v>
      </c>
      <c r="F197" t="s">
        <v>1176</v>
      </c>
      <c r="G197" t="s">
        <v>821</v>
      </c>
    </row>
    <row r="198" spans="1:7" ht="13.5">
      <c r="A198">
        <v>73210</v>
      </c>
      <c r="B198" t="s">
        <v>559</v>
      </c>
      <c r="C198" t="s">
        <v>560</v>
      </c>
      <c r="D198" t="s">
        <v>561</v>
      </c>
      <c r="E198" t="s">
        <v>561</v>
      </c>
      <c r="F198" t="s">
        <v>1176</v>
      </c>
      <c r="G198" t="s">
        <v>821</v>
      </c>
    </row>
    <row r="199" spans="1:7" ht="13.5">
      <c r="A199">
        <v>82210</v>
      </c>
      <c r="B199" t="s">
        <v>562</v>
      </c>
      <c r="C199" t="s">
        <v>563</v>
      </c>
      <c r="D199" t="s">
        <v>564</v>
      </c>
      <c r="E199" t="s">
        <v>564</v>
      </c>
      <c r="F199" t="s">
        <v>1176</v>
      </c>
      <c r="G199" t="s">
        <v>821</v>
      </c>
    </row>
    <row r="200" spans="1:7" ht="13.5">
      <c r="A200">
        <v>71210</v>
      </c>
      <c r="B200" t="s">
        <v>565</v>
      </c>
      <c r="C200" t="s">
        <v>566</v>
      </c>
      <c r="D200" t="s">
        <v>567</v>
      </c>
      <c r="E200" t="s">
        <v>567</v>
      </c>
      <c r="F200" t="s">
        <v>1176</v>
      </c>
      <c r="G200" t="s">
        <v>821</v>
      </c>
    </row>
    <row r="201" spans="1:7" ht="13.5">
      <c r="A201">
        <v>5210</v>
      </c>
      <c r="B201" t="s">
        <v>568</v>
      </c>
      <c r="C201" t="s">
        <v>569</v>
      </c>
      <c r="D201" t="s">
        <v>1609</v>
      </c>
      <c r="E201" t="s">
        <v>1128</v>
      </c>
      <c r="F201" t="s">
        <v>1176</v>
      </c>
      <c r="G201" t="s">
        <v>821</v>
      </c>
    </row>
    <row r="202" spans="1:7" ht="13.5">
      <c r="A202">
        <v>34210</v>
      </c>
      <c r="B202" t="s">
        <v>570</v>
      </c>
      <c r="C202" t="s">
        <v>571</v>
      </c>
      <c r="D202" t="s">
        <v>1610</v>
      </c>
      <c r="E202" t="s">
        <v>1129</v>
      </c>
      <c r="F202" t="s">
        <v>1176</v>
      </c>
      <c r="G202" t="s">
        <v>821</v>
      </c>
    </row>
    <row r="203" spans="1:7" ht="13.5">
      <c r="A203">
        <v>92210</v>
      </c>
      <c r="B203" t="s">
        <v>572</v>
      </c>
      <c r="C203" t="s">
        <v>573</v>
      </c>
      <c r="D203" t="s">
        <v>574</v>
      </c>
      <c r="E203" t="s">
        <v>574</v>
      </c>
      <c r="F203" t="s">
        <v>1176</v>
      </c>
      <c r="G203" t="s">
        <v>821</v>
      </c>
    </row>
    <row r="204" spans="1:7" ht="13.5">
      <c r="A204">
        <v>8210</v>
      </c>
      <c r="B204" t="s">
        <v>575</v>
      </c>
      <c r="C204" t="s">
        <v>576</v>
      </c>
      <c r="D204" t="s">
        <v>1611</v>
      </c>
      <c r="E204" t="s">
        <v>1130</v>
      </c>
      <c r="F204" t="s">
        <v>1176</v>
      </c>
      <c r="G204" t="s">
        <v>821</v>
      </c>
    </row>
    <row r="205" spans="1:7" ht="13.5">
      <c r="A205">
        <v>211</v>
      </c>
      <c r="B205" t="s">
        <v>577</v>
      </c>
      <c r="C205" t="s">
        <v>578</v>
      </c>
      <c r="D205" t="s">
        <v>579</v>
      </c>
      <c r="E205" t="s">
        <v>579</v>
      </c>
      <c r="G205" t="s">
        <v>821</v>
      </c>
    </row>
    <row r="206" spans="1:7" ht="13.5">
      <c r="A206">
        <v>2211</v>
      </c>
      <c r="B206" t="s">
        <v>580</v>
      </c>
      <c r="C206" t="s">
        <v>581</v>
      </c>
      <c r="D206" t="s">
        <v>1612</v>
      </c>
      <c r="E206" t="s">
        <v>1131</v>
      </c>
      <c r="G206" t="s">
        <v>821</v>
      </c>
    </row>
    <row r="207" spans="1:7" ht="13.5">
      <c r="A207">
        <v>73211</v>
      </c>
      <c r="B207" t="s">
        <v>582</v>
      </c>
      <c r="C207" t="s">
        <v>583</v>
      </c>
      <c r="D207" t="s">
        <v>584</v>
      </c>
      <c r="E207" t="s">
        <v>584</v>
      </c>
      <c r="G207" t="s">
        <v>821</v>
      </c>
    </row>
    <row r="208" spans="1:7" ht="13.5">
      <c r="A208">
        <v>85211</v>
      </c>
      <c r="B208" t="s">
        <v>585</v>
      </c>
      <c r="C208" t="s">
        <v>586</v>
      </c>
      <c r="D208" t="s">
        <v>587</v>
      </c>
      <c r="E208" t="s">
        <v>587</v>
      </c>
      <c r="G208" t="s">
        <v>821</v>
      </c>
    </row>
    <row r="209" spans="1:7" ht="13.5">
      <c r="A209">
        <v>212</v>
      </c>
      <c r="B209" t="s">
        <v>588</v>
      </c>
      <c r="C209" t="s">
        <v>589</v>
      </c>
      <c r="D209" t="s">
        <v>579</v>
      </c>
      <c r="E209" t="s">
        <v>579</v>
      </c>
      <c r="G209" t="s">
        <v>821</v>
      </c>
    </row>
    <row r="210" spans="1:7" ht="13.5">
      <c r="A210">
        <v>73212</v>
      </c>
      <c r="B210" t="s">
        <v>582</v>
      </c>
      <c r="C210" t="s">
        <v>590</v>
      </c>
      <c r="D210" t="s">
        <v>584</v>
      </c>
      <c r="E210" t="s">
        <v>584</v>
      </c>
      <c r="G210" t="s">
        <v>821</v>
      </c>
    </row>
    <row r="211" spans="1:7" ht="13.5">
      <c r="A211">
        <v>85212</v>
      </c>
      <c r="B211" t="s">
        <v>585</v>
      </c>
      <c r="C211" t="s">
        <v>591</v>
      </c>
      <c r="D211" t="s">
        <v>587</v>
      </c>
      <c r="E211" t="s">
        <v>587</v>
      </c>
      <c r="G211" t="s">
        <v>821</v>
      </c>
    </row>
    <row r="212" spans="1:7" ht="13.5">
      <c r="A212">
        <v>2212</v>
      </c>
      <c r="B212" t="s">
        <v>580</v>
      </c>
      <c r="C212" t="s">
        <v>592</v>
      </c>
      <c r="D212" t="s">
        <v>1612</v>
      </c>
      <c r="E212" t="s">
        <v>1131</v>
      </c>
      <c r="G212" t="s">
        <v>821</v>
      </c>
    </row>
    <row r="213" spans="1:6" ht="13.5">
      <c r="A213">
        <v>213</v>
      </c>
      <c r="B213" t="s">
        <v>593</v>
      </c>
      <c r="C213" t="s">
        <v>116</v>
      </c>
      <c r="D213" t="s">
        <v>117</v>
      </c>
      <c r="E213" t="s">
        <v>117</v>
      </c>
      <c r="F213" t="s">
        <v>1176</v>
      </c>
    </row>
    <row r="214" spans="1:7" ht="13.5">
      <c r="A214">
        <v>43213</v>
      </c>
      <c r="B214" t="s">
        <v>594</v>
      </c>
      <c r="C214" t="s">
        <v>595</v>
      </c>
      <c r="D214" t="s">
        <v>1613</v>
      </c>
      <c r="E214" t="s">
        <v>1132</v>
      </c>
      <c r="F214" t="s">
        <v>1176</v>
      </c>
      <c r="G214" t="s">
        <v>821</v>
      </c>
    </row>
    <row r="215" spans="1:7" ht="13.5">
      <c r="A215">
        <v>84213</v>
      </c>
      <c r="B215" t="s">
        <v>596</v>
      </c>
      <c r="C215" t="s">
        <v>597</v>
      </c>
      <c r="D215" t="s">
        <v>598</v>
      </c>
      <c r="E215" t="s">
        <v>598</v>
      </c>
      <c r="F215" t="s">
        <v>1176</v>
      </c>
      <c r="G215" t="s">
        <v>821</v>
      </c>
    </row>
    <row r="216" spans="1:7" ht="13.5">
      <c r="A216">
        <v>71213</v>
      </c>
      <c r="B216" t="s">
        <v>599</v>
      </c>
      <c r="C216" t="s">
        <v>600</v>
      </c>
      <c r="D216" t="s">
        <v>601</v>
      </c>
      <c r="E216" t="s">
        <v>601</v>
      </c>
      <c r="F216" t="s">
        <v>1176</v>
      </c>
      <c r="G216" t="s">
        <v>821</v>
      </c>
    </row>
    <row r="217" spans="1:7" ht="13.5">
      <c r="A217">
        <v>5213</v>
      </c>
      <c r="B217" t="s">
        <v>602</v>
      </c>
      <c r="C217" t="s">
        <v>604</v>
      </c>
      <c r="D217" t="s">
        <v>1614</v>
      </c>
      <c r="E217" t="s">
        <v>1133</v>
      </c>
      <c r="F217" t="s">
        <v>1176</v>
      </c>
      <c r="G217" t="s">
        <v>821</v>
      </c>
    </row>
    <row r="218" spans="1:6" ht="13.5">
      <c r="A218">
        <v>214</v>
      </c>
      <c r="B218" t="s">
        <v>605</v>
      </c>
      <c r="C218" t="s">
        <v>112</v>
      </c>
      <c r="D218" t="s">
        <v>117</v>
      </c>
      <c r="E218" t="s">
        <v>117</v>
      </c>
      <c r="F218" t="s">
        <v>1177</v>
      </c>
    </row>
    <row r="219" spans="1:7" ht="13.5">
      <c r="A219">
        <v>42214</v>
      </c>
      <c r="B219" t="s">
        <v>606</v>
      </c>
      <c r="C219" t="s">
        <v>555</v>
      </c>
      <c r="D219" t="s">
        <v>1615</v>
      </c>
      <c r="E219" t="s">
        <v>1134</v>
      </c>
      <c r="F219" t="s">
        <v>1177</v>
      </c>
      <c r="G219" t="s">
        <v>821</v>
      </c>
    </row>
    <row r="220" spans="1:7" ht="13.5">
      <c r="A220">
        <v>71214</v>
      </c>
      <c r="B220" t="s">
        <v>607</v>
      </c>
      <c r="C220" t="s">
        <v>544</v>
      </c>
      <c r="D220" t="s">
        <v>601</v>
      </c>
      <c r="E220" t="s">
        <v>601</v>
      </c>
      <c r="F220" t="s">
        <v>1177</v>
      </c>
      <c r="G220" t="s">
        <v>821</v>
      </c>
    </row>
    <row r="221" spans="1:7" ht="13.5">
      <c r="A221">
        <v>85214</v>
      </c>
      <c r="B221" t="s">
        <v>608</v>
      </c>
      <c r="C221" t="s">
        <v>548</v>
      </c>
      <c r="D221" t="s">
        <v>598</v>
      </c>
      <c r="E221" t="s">
        <v>598</v>
      </c>
      <c r="F221" t="s">
        <v>1177</v>
      </c>
      <c r="G221" t="s">
        <v>821</v>
      </c>
    </row>
    <row r="222" spans="1:7" ht="13.5">
      <c r="A222">
        <v>3214</v>
      </c>
      <c r="B222" t="s">
        <v>609</v>
      </c>
      <c r="C222" t="s">
        <v>610</v>
      </c>
      <c r="D222" t="s">
        <v>1616</v>
      </c>
      <c r="E222" t="s">
        <v>1135</v>
      </c>
      <c r="F222" t="s">
        <v>1177</v>
      </c>
      <c r="G222" t="s">
        <v>821</v>
      </c>
    </row>
    <row r="223" spans="1:6" ht="13.5">
      <c r="A223">
        <v>221</v>
      </c>
      <c r="B223" t="s">
        <v>611</v>
      </c>
      <c r="C223" t="s">
        <v>612</v>
      </c>
      <c r="D223" t="s">
        <v>104</v>
      </c>
      <c r="E223" t="s">
        <v>104</v>
      </c>
      <c r="F223" t="s">
        <v>1177</v>
      </c>
    </row>
    <row r="224" spans="1:7" ht="13.5">
      <c r="A224">
        <v>2221</v>
      </c>
      <c r="B224" t="s">
        <v>613</v>
      </c>
      <c r="C224" t="s">
        <v>614</v>
      </c>
      <c r="D224" t="s">
        <v>1596</v>
      </c>
      <c r="E224" t="s">
        <v>1115</v>
      </c>
      <c r="F224" t="s">
        <v>1177</v>
      </c>
      <c r="G224" t="s">
        <v>821</v>
      </c>
    </row>
    <row r="225" spans="1:7" ht="13.5">
      <c r="A225">
        <v>88221</v>
      </c>
      <c r="B225" t="s">
        <v>615</v>
      </c>
      <c r="C225" t="s">
        <v>616</v>
      </c>
      <c r="D225" t="s">
        <v>481</v>
      </c>
      <c r="E225" t="s">
        <v>481</v>
      </c>
      <c r="F225" t="s">
        <v>1177</v>
      </c>
      <c r="G225" t="s">
        <v>821</v>
      </c>
    </row>
    <row r="226" spans="1:7" ht="13.5">
      <c r="A226">
        <v>72221</v>
      </c>
      <c r="B226" t="s">
        <v>617</v>
      </c>
      <c r="C226" t="s">
        <v>618</v>
      </c>
      <c r="D226" t="s">
        <v>484</v>
      </c>
      <c r="E226" t="s">
        <v>484</v>
      </c>
      <c r="F226" t="s">
        <v>1177</v>
      </c>
      <c r="G226" t="s">
        <v>821</v>
      </c>
    </row>
    <row r="227" spans="1:7" ht="13.5">
      <c r="A227">
        <v>93221</v>
      </c>
      <c r="B227" t="s">
        <v>619</v>
      </c>
      <c r="C227" t="s">
        <v>620</v>
      </c>
      <c r="D227" t="s">
        <v>487</v>
      </c>
      <c r="E227" t="s">
        <v>487</v>
      </c>
      <c r="F227" t="s">
        <v>1177</v>
      </c>
      <c r="G227" t="s">
        <v>821</v>
      </c>
    </row>
    <row r="228" spans="1:7" ht="13.5">
      <c r="A228">
        <v>5221</v>
      </c>
      <c r="B228" t="s">
        <v>621</v>
      </c>
      <c r="C228" t="s">
        <v>622</v>
      </c>
      <c r="D228" t="s">
        <v>1597</v>
      </c>
      <c r="E228" t="s">
        <v>1116</v>
      </c>
      <c r="F228" t="s">
        <v>1177</v>
      </c>
      <c r="G228" t="s">
        <v>821</v>
      </c>
    </row>
    <row r="229" spans="1:7" ht="13.5">
      <c r="A229">
        <v>44221</v>
      </c>
      <c r="B229" t="s">
        <v>623</v>
      </c>
      <c r="C229" t="s">
        <v>624</v>
      </c>
      <c r="D229" t="s">
        <v>1617</v>
      </c>
      <c r="E229" t="s">
        <v>1136</v>
      </c>
      <c r="F229" t="s">
        <v>1177</v>
      </c>
      <c r="G229" t="s">
        <v>821</v>
      </c>
    </row>
    <row r="230" spans="1:7" ht="13.5">
      <c r="A230">
        <v>73221</v>
      </c>
      <c r="B230" t="s">
        <v>625</v>
      </c>
      <c r="C230" t="s">
        <v>626</v>
      </c>
      <c r="D230" t="s">
        <v>468</v>
      </c>
      <c r="E230" t="s">
        <v>468</v>
      </c>
      <c r="F230" t="s">
        <v>1177</v>
      </c>
      <c r="G230" t="s">
        <v>821</v>
      </c>
    </row>
    <row r="231" spans="1:7" ht="13.5">
      <c r="A231">
        <v>84221</v>
      </c>
      <c r="B231" t="s">
        <v>627</v>
      </c>
      <c r="C231" t="s">
        <v>628</v>
      </c>
      <c r="D231" t="s">
        <v>471</v>
      </c>
      <c r="E231" t="s">
        <v>471</v>
      </c>
      <c r="F231" t="s">
        <v>1177</v>
      </c>
      <c r="G231" t="s">
        <v>821</v>
      </c>
    </row>
    <row r="232" spans="1:7" ht="13.5">
      <c r="A232">
        <v>71221</v>
      </c>
      <c r="B232" t="s">
        <v>629</v>
      </c>
      <c r="C232" t="s">
        <v>630</v>
      </c>
      <c r="D232" t="s">
        <v>474</v>
      </c>
      <c r="E232" t="s">
        <v>474</v>
      </c>
      <c r="F232" t="s">
        <v>1177</v>
      </c>
      <c r="G232" t="s">
        <v>821</v>
      </c>
    </row>
    <row r="233" spans="1:7" ht="13.5">
      <c r="A233">
        <v>8221</v>
      </c>
      <c r="B233" t="s">
        <v>631</v>
      </c>
      <c r="C233" t="s">
        <v>632</v>
      </c>
      <c r="D233" t="s">
        <v>1599</v>
      </c>
      <c r="E233" t="s">
        <v>1118</v>
      </c>
      <c r="F233" t="s">
        <v>1177</v>
      </c>
      <c r="G233" t="s">
        <v>821</v>
      </c>
    </row>
    <row r="234" spans="1:5" ht="13.5">
      <c r="A234">
        <v>600</v>
      </c>
      <c r="B234" t="s">
        <v>633</v>
      </c>
      <c r="C234" t="s">
        <v>118</v>
      </c>
      <c r="D234" t="s">
        <v>633</v>
      </c>
      <c r="E234" t="s">
        <v>634</v>
      </c>
    </row>
    <row r="235" spans="1:5" ht="13.5">
      <c r="A235">
        <v>601</v>
      </c>
      <c r="B235" t="s">
        <v>635</v>
      </c>
      <c r="C235" t="s">
        <v>119</v>
      </c>
      <c r="D235" t="s">
        <v>635</v>
      </c>
      <c r="E235" t="s">
        <v>636</v>
      </c>
    </row>
    <row r="236" spans="1:5" ht="13.5">
      <c r="A236">
        <v>602</v>
      </c>
      <c r="B236" t="s">
        <v>637</v>
      </c>
      <c r="C236" t="s">
        <v>120</v>
      </c>
      <c r="D236" t="s">
        <v>637</v>
      </c>
      <c r="E236" t="s">
        <v>638</v>
      </c>
    </row>
    <row r="237" spans="1:5" ht="13.5">
      <c r="A237">
        <v>603</v>
      </c>
      <c r="B237" t="s">
        <v>639</v>
      </c>
      <c r="C237" t="s">
        <v>121</v>
      </c>
      <c r="D237" t="s">
        <v>639</v>
      </c>
      <c r="E237" t="s">
        <v>640</v>
      </c>
    </row>
    <row r="238" spans="1:5" ht="13.5">
      <c r="A238">
        <v>604</v>
      </c>
      <c r="B238" t="s">
        <v>641</v>
      </c>
      <c r="C238" t="s">
        <v>122</v>
      </c>
      <c r="D238" t="s">
        <v>641</v>
      </c>
      <c r="E238" t="s">
        <v>642</v>
      </c>
    </row>
    <row r="239" spans="1:5" ht="13.5">
      <c r="A239">
        <v>605</v>
      </c>
      <c r="B239" t="s">
        <v>643</v>
      </c>
      <c r="C239" t="s">
        <v>123</v>
      </c>
      <c r="D239" t="s">
        <v>643</v>
      </c>
      <c r="E239" t="s">
        <v>644</v>
      </c>
    </row>
    <row r="240" spans="1:5" ht="13.5">
      <c r="A240">
        <v>606</v>
      </c>
      <c r="B240" t="s">
        <v>645</v>
      </c>
      <c r="C240" t="s">
        <v>124</v>
      </c>
      <c r="D240" t="s">
        <v>1618</v>
      </c>
      <c r="E240" t="s">
        <v>646</v>
      </c>
    </row>
    <row r="241" spans="1:5" ht="13.5">
      <c r="A241">
        <v>607</v>
      </c>
      <c r="B241" t="s">
        <v>364</v>
      </c>
      <c r="C241" t="s">
        <v>364</v>
      </c>
      <c r="D241" t="s">
        <v>364</v>
      </c>
      <c r="E241" t="s">
        <v>364</v>
      </c>
    </row>
    <row r="242" spans="1:5" ht="13.5">
      <c r="A242">
        <v>608</v>
      </c>
      <c r="B242" t="s">
        <v>364</v>
      </c>
      <c r="C242" t="s">
        <v>364</v>
      </c>
      <c r="D242" t="s">
        <v>364</v>
      </c>
      <c r="E242" t="s">
        <v>364</v>
      </c>
    </row>
    <row r="243" spans="1:5" ht="13.5">
      <c r="A243">
        <v>609</v>
      </c>
      <c r="B243" t="s">
        <v>364</v>
      </c>
      <c r="C243" t="s">
        <v>364</v>
      </c>
      <c r="D243" t="s">
        <v>364</v>
      </c>
      <c r="E243" t="s">
        <v>364</v>
      </c>
    </row>
    <row r="244" spans="1:5" ht="13.5">
      <c r="A244">
        <v>610</v>
      </c>
      <c r="B244" t="s">
        <v>364</v>
      </c>
      <c r="C244" t="s">
        <v>364</v>
      </c>
      <c r="D244" t="s">
        <v>364</v>
      </c>
      <c r="E244" t="s">
        <v>364</v>
      </c>
    </row>
    <row r="245" spans="1:5" ht="13.5">
      <c r="A245">
        <v>701</v>
      </c>
      <c r="B245" t="s">
        <v>647</v>
      </c>
      <c r="C245" t="s">
        <v>648</v>
      </c>
      <c r="D245" t="s">
        <v>338</v>
      </c>
      <c r="E245" t="s">
        <v>649</v>
      </c>
    </row>
    <row r="246" spans="1:5" ht="13.5">
      <c r="A246">
        <v>702</v>
      </c>
      <c r="B246" t="s">
        <v>650</v>
      </c>
      <c r="C246" t="s">
        <v>651</v>
      </c>
      <c r="D246" t="s">
        <v>342</v>
      </c>
      <c r="E246" t="s">
        <v>652</v>
      </c>
    </row>
    <row r="247" spans="1:5" ht="13.5">
      <c r="A247">
        <v>703</v>
      </c>
      <c r="B247" t="s">
        <v>653</v>
      </c>
      <c r="C247" t="s">
        <v>654</v>
      </c>
      <c r="D247" t="s">
        <v>1619</v>
      </c>
      <c r="E247" t="s">
        <v>655</v>
      </c>
    </row>
    <row r="248" spans="1:5" ht="13.5">
      <c r="A248">
        <v>704</v>
      </c>
      <c r="B248" t="s">
        <v>656</v>
      </c>
      <c r="C248" t="s">
        <v>657</v>
      </c>
      <c r="D248" t="s">
        <v>344</v>
      </c>
      <c r="E248" t="s">
        <v>658</v>
      </c>
    </row>
    <row r="249" spans="1:5" ht="13.5">
      <c r="A249">
        <v>705</v>
      </c>
      <c r="B249" t="s">
        <v>659</v>
      </c>
      <c r="C249" t="s">
        <v>660</v>
      </c>
      <c r="D249" t="s">
        <v>346</v>
      </c>
      <c r="E249" t="s">
        <v>661</v>
      </c>
    </row>
    <row r="250" spans="1:5" ht="13.5">
      <c r="A250">
        <v>706</v>
      </c>
      <c r="B250" t="s">
        <v>662</v>
      </c>
      <c r="C250" t="s">
        <v>663</v>
      </c>
      <c r="D250" t="s">
        <v>1620</v>
      </c>
      <c r="E250" t="s">
        <v>664</v>
      </c>
    </row>
    <row r="251" spans="1:5" ht="13.5">
      <c r="A251">
        <v>709</v>
      </c>
      <c r="B251" t="s">
        <v>665</v>
      </c>
      <c r="C251" t="s">
        <v>666</v>
      </c>
      <c r="D251" t="s">
        <v>350</v>
      </c>
      <c r="E251" t="s">
        <v>667</v>
      </c>
    </row>
    <row r="252" spans="1:5" ht="13.5">
      <c r="A252">
        <v>712</v>
      </c>
      <c r="B252" t="s">
        <v>668</v>
      </c>
      <c r="C252" t="s">
        <v>669</v>
      </c>
      <c r="D252" t="s">
        <v>352</v>
      </c>
      <c r="E252" t="s">
        <v>670</v>
      </c>
    </row>
    <row r="253" spans="1:5" ht="13.5">
      <c r="A253">
        <v>715</v>
      </c>
      <c r="B253" t="s">
        <v>671</v>
      </c>
      <c r="C253" t="s">
        <v>672</v>
      </c>
      <c r="D253" t="s">
        <v>1621</v>
      </c>
      <c r="E253" t="s">
        <v>673</v>
      </c>
    </row>
    <row r="254" spans="1:5" ht="13.5">
      <c r="A254">
        <v>718</v>
      </c>
      <c r="B254" t="s">
        <v>674</v>
      </c>
      <c r="C254" t="s">
        <v>675</v>
      </c>
      <c r="D254" t="s">
        <v>354</v>
      </c>
      <c r="E254" t="s">
        <v>676</v>
      </c>
    </row>
    <row r="255" spans="1:5" ht="13.5">
      <c r="A255">
        <v>721</v>
      </c>
      <c r="B255" t="s">
        <v>677</v>
      </c>
      <c r="C255" t="s">
        <v>678</v>
      </c>
      <c r="D255" t="s">
        <v>1622</v>
      </c>
      <c r="E255" t="s">
        <v>679</v>
      </c>
    </row>
    <row r="256" spans="1:5" ht="13.5">
      <c r="A256">
        <v>724</v>
      </c>
      <c r="B256" t="s">
        <v>680</v>
      </c>
      <c r="C256" t="s">
        <v>681</v>
      </c>
      <c r="D256" t="s">
        <v>1623</v>
      </c>
      <c r="E256" t="s">
        <v>682</v>
      </c>
    </row>
    <row r="257" spans="1:5" ht="13.5">
      <c r="A257">
        <v>727</v>
      </c>
      <c r="B257" t="s">
        <v>683</v>
      </c>
      <c r="C257" t="s">
        <v>684</v>
      </c>
      <c r="D257" t="s">
        <v>1624</v>
      </c>
      <c r="E257" t="s">
        <v>685</v>
      </c>
    </row>
    <row r="258" spans="1:5" ht="13.5">
      <c r="A258">
        <v>730</v>
      </c>
      <c r="B258" t="s">
        <v>686</v>
      </c>
      <c r="C258" t="s">
        <v>687</v>
      </c>
      <c r="D258" t="s">
        <v>1625</v>
      </c>
      <c r="E258" t="s">
        <v>688</v>
      </c>
    </row>
    <row r="259" spans="1:5" ht="13.5">
      <c r="A259">
        <v>733</v>
      </c>
      <c r="B259" t="s">
        <v>689</v>
      </c>
      <c r="C259" t="s">
        <v>690</v>
      </c>
      <c r="D259" t="s">
        <v>356</v>
      </c>
      <c r="E259" t="s">
        <v>691</v>
      </c>
    </row>
    <row r="260" spans="1:5" ht="13.5">
      <c r="A260">
        <v>734</v>
      </c>
      <c r="B260" t="s">
        <v>692</v>
      </c>
      <c r="C260" t="s">
        <v>693</v>
      </c>
      <c r="D260" t="s">
        <v>41</v>
      </c>
      <c r="E260" t="s">
        <v>694</v>
      </c>
    </row>
    <row r="261" spans="1:5" ht="13.5">
      <c r="A261">
        <v>735</v>
      </c>
      <c r="B261" t="s">
        <v>695</v>
      </c>
      <c r="C261" t="s">
        <v>696</v>
      </c>
      <c r="D261" t="s">
        <v>357</v>
      </c>
      <c r="E261" t="s">
        <v>697</v>
      </c>
    </row>
    <row r="262" spans="1:5" ht="13.5">
      <c r="A262">
        <v>736</v>
      </c>
      <c r="B262" t="s">
        <v>698</v>
      </c>
      <c r="C262" t="s">
        <v>699</v>
      </c>
      <c r="D262" t="s">
        <v>358</v>
      </c>
      <c r="E262" t="s">
        <v>700</v>
      </c>
    </row>
    <row r="263" spans="1:5" ht="13.5">
      <c r="A263">
        <v>737</v>
      </c>
      <c r="B263" t="s">
        <v>701</v>
      </c>
      <c r="C263" t="s">
        <v>702</v>
      </c>
      <c r="D263" t="s">
        <v>359</v>
      </c>
      <c r="E263" t="s">
        <v>703</v>
      </c>
    </row>
    <row r="264" spans="1:5" ht="13.5">
      <c r="A264">
        <v>738</v>
      </c>
      <c r="B264" t="s">
        <v>704</v>
      </c>
      <c r="C264" t="s">
        <v>705</v>
      </c>
      <c r="D264" t="s">
        <v>360</v>
      </c>
      <c r="E264" t="s">
        <v>706</v>
      </c>
    </row>
    <row r="265" spans="1:5" ht="13.5">
      <c r="A265">
        <v>739</v>
      </c>
      <c r="B265" t="s">
        <v>707</v>
      </c>
      <c r="C265" t="s">
        <v>708</v>
      </c>
      <c r="D265" t="s">
        <v>1626</v>
      </c>
      <c r="E265" t="s">
        <v>709</v>
      </c>
    </row>
    <row r="266" spans="1:5" ht="13.5">
      <c r="A266">
        <v>740</v>
      </c>
      <c r="B266" t="s">
        <v>710</v>
      </c>
      <c r="C266" t="s">
        <v>711</v>
      </c>
      <c r="D266" t="s">
        <v>1627</v>
      </c>
      <c r="E266" t="s">
        <v>712</v>
      </c>
    </row>
    <row r="267" spans="1:5" ht="13.5">
      <c r="A267">
        <v>741</v>
      </c>
      <c r="B267" t="s">
        <v>713</v>
      </c>
      <c r="C267" t="s">
        <v>714</v>
      </c>
      <c r="D267" t="s">
        <v>1628</v>
      </c>
      <c r="E267" t="s">
        <v>715</v>
      </c>
    </row>
    <row r="268" spans="1:5" ht="13.5">
      <c r="A268">
        <v>751</v>
      </c>
      <c r="B268" t="s">
        <v>716</v>
      </c>
      <c r="C268" t="s">
        <v>717</v>
      </c>
      <c r="D268" t="s">
        <v>1629</v>
      </c>
      <c r="E268" t="s">
        <v>718</v>
      </c>
    </row>
    <row r="269" spans="1:5" ht="13.5">
      <c r="A269">
        <v>752</v>
      </c>
      <c r="B269" t="s">
        <v>719</v>
      </c>
      <c r="C269" t="s">
        <v>720</v>
      </c>
      <c r="D269" t="s">
        <v>1630</v>
      </c>
      <c r="E269" t="s">
        <v>721</v>
      </c>
    </row>
    <row r="270" spans="1:5" ht="13.5">
      <c r="A270">
        <v>753</v>
      </c>
      <c r="B270" t="s">
        <v>722</v>
      </c>
      <c r="C270" t="s">
        <v>723</v>
      </c>
      <c r="D270" t="s">
        <v>1631</v>
      </c>
      <c r="E270" t="s">
        <v>724</v>
      </c>
    </row>
    <row r="271" spans="1:5" ht="13.5">
      <c r="A271">
        <v>754</v>
      </c>
      <c r="B271" t="s">
        <v>725</v>
      </c>
      <c r="C271" t="s">
        <v>726</v>
      </c>
      <c r="D271" t="s">
        <v>1632</v>
      </c>
      <c r="E271" t="s">
        <v>727</v>
      </c>
    </row>
    <row r="272" spans="1:5" ht="13.5">
      <c r="A272">
        <v>755</v>
      </c>
      <c r="B272" t="s">
        <v>728</v>
      </c>
      <c r="C272" t="s">
        <v>729</v>
      </c>
      <c r="D272" t="s">
        <v>728</v>
      </c>
      <c r="E272" t="s">
        <v>728</v>
      </c>
    </row>
    <row r="273" spans="1:5" ht="13.5">
      <c r="A273">
        <v>756</v>
      </c>
      <c r="B273" t="s">
        <v>730</v>
      </c>
      <c r="C273" t="s">
        <v>731</v>
      </c>
      <c r="D273" t="s">
        <v>1633</v>
      </c>
      <c r="E273" t="s">
        <v>732</v>
      </c>
    </row>
    <row r="274" spans="1:5" ht="13.5">
      <c r="A274">
        <v>757</v>
      </c>
      <c r="B274" t="s">
        <v>733</v>
      </c>
      <c r="C274" t="s">
        <v>734</v>
      </c>
      <c r="D274" t="s">
        <v>1634</v>
      </c>
      <c r="E274" t="s">
        <v>735</v>
      </c>
    </row>
    <row r="275" spans="1:5" ht="13.5">
      <c r="A275">
        <v>758</v>
      </c>
      <c r="B275" t="s">
        <v>736</v>
      </c>
      <c r="C275" t="s">
        <v>737</v>
      </c>
      <c r="D275" t="s">
        <v>1635</v>
      </c>
      <c r="E275" t="s">
        <v>738</v>
      </c>
    </row>
    <row r="276" spans="1:5" ht="13.5">
      <c r="A276">
        <v>759</v>
      </c>
      <c r="B276" t="s">
        <v>739</v>
      </c>
      <c r="C276" t="s">
        <v>740</v>
      </c>
      <c r="D276" t="s">
        <v>1636</v>
      </c>
      <c r="E276" t="s">
        <v>741</v>
      </c>
    </row>
    <row r="277" spans="1:5" ht="13.5">
      <c r="A277">
        <v>760</v>
      </c>
      <c r="B277" t="s">
        <v>742</v>
      </c>
      <c r="C277" t="s">
        <v>743</v>
      </c>
      <c r="D277" t="s">
        <v>1637</v>
      </c>
      <c r="E277" t="s">
        <v>744</v>
      </c>
    </row>
    <row r="278" spans="1:5" ht="13.5">
      <c r="A278">
        <v>761</v>
      </c>
      <c r="B278" t="s">
        <v>745</v>
      </c>
      <c r="C278" t="s">
        <v>746</v>
      </c>
      <c r="D278" t="s">
        <v>41</v>
      </c>
      <c r="E278" t="s">
        <v>747</v>
      </c>
    </row>
    <row r="279" spans="1:5" ht="13.5">
      <c r="A279">
        <v>762</v>
      </c>
      <c r="B279" t="s">
        <v>748</v>
      </c>
      <c r="C279" t="s">
        <v>749</v>
      </c>
      <c r="D279" t="s">
        <v>43</v>
      </c>
      <c r="E279" t="s">
        <v>750</v>
      </c>
    </row>
    <row r="280" spans="1:5" ht="13.5">
      <c r="A280">
        <v>763</v>
      </c>
      <c r="B280" t="s">
        <v>751</v>
      </c>
      <c r="C280" t="s">
        <v>752</v>
      </c>
      <c r="D280" t="s">
        <v>1638</v>
      </c>
      <c r="E280" t="s">
        <v>753</v>
      </c>
    </row>
    <row r="281" spans="1:5" ht="13.5">
      <c r="A281">
        <v>764</v>
      </c>
      <c r="B281" t="s">
        <v>754</v>
      </c>
      <c r="C281" t="s">
        <v>755</v>
      </c>
      <c r="D281" t="s">
        <v>1639</v>
      </c>
      <c r="E281" t="s">
        <v>756</v>
      </c>
    </row>
    <row r="282" spans="1:5" ht="13.5">
      <c r="A282">
        <v>765</v>
      </c>
      <c r="B282" t="s">
        <v>757</v>
      </c>
      <c r="C282" t="s">
        <v>758</v>
      </c>
      <c r="D282" t="s">
        <v>1640</v>
      </c>
      <c r="E282" t="s">
        <v>759</v>
      </c>
    </row>
    <row r="283" spans="1:5" ht="13.5">
      <c r="A283">
        <v>766</v>
      </c>
      <c r="B283" t="s">
        <v>760</v>
      </c>
      <c r="C283" t="s">
        <v>761</v>
      </c>
      <c r="D283" t="s">
        <v>1641</v>
      </c>
      <c r="E283" t="s">
        <v>762</v>
      </c>
    </row>
    <row r="284" spans="1:5" ht="13.5">
      <c r="A284">
        <v>767</v>
      </c>
      <c r="B284" t="s">
        <v>763</v>
      </c>
      <c r="C284" t="s">
        <v>764</v>
      </c>
      <c r="D284" t="s">
        <v>1642</v>
      </c>
      <c r="E284" t="s">
        <v>765</v>
      </c>
    </row>
    <row r="285" spans="1:5" ht="13.5">
      <c r="A285">
        <v>768</v>
      </c>
      <c r="B285" t="s">
        <v>766</v>
      </c>
      <c r="C285" t="s">
        <v>767</v>
      </c>
      <c r="D285" t="s">
        <v>1643</v>
      </c>
      <c r="E285" t="s">
        <v>768</v>
      </c>
    </row>
    <row r="286" spans="1:5" ht="13.5">
      <c r="A286">
        <v>769</v>
      </c>
      <c r="B286" t="s">
        <v>769</v>
      </c>
      <c r="C286" t="s">
        <v>770</v>
      </c>
      <c r="D286" t="s">
        <v>1644</v>
      </c>
      <c r="E286" t="s">
        <v>771</v>
      </c>
    </row>
    <row r="287" spans="1:5" ht="13.5">
      <c r="A287">
        <v>770</v>
      </c>
      <c r="B287" t="s">
        <v>364</v>
      </c>
      <c r="C287" t="s">
        <v>364</v>
      </c>
      <c r="D287" t="s">
        <v>364</v>
      </c>
      <c r="E287" t="s">
        <v>364</v>
      </c>
    </row>
    <row r="288" spans="1:5" ht="13.5">
      <c r="A288">
        <v>999</v>
      </c>
      <c r="B288" t="s">
        <v>364</v>
      </c>
      <c r="C288" t="s">
        <v>364</v>
      </c>
      <c r="D288" t="s">
        <v>364</v>
      </c>
      <c r="E288" t="s">
        <v>364</v>
      </c>
    </row>
  </sheetData>
  <sheetProtection password="CC03" sheet="1" objects="1" scenarios="1"/>
  <printOptions/>
  <pageMargins left="0.35" right="0.27" top="0.34" bottom="0.29" header="0.18" footer="0.17"/>
  <pageSetup fitToHeight="1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JE3EPZ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MATSUTANI Kenji</dc:creator>
  <cp:keywords/>
  <dc:description/>
  <cp:lastModifiedBy>同志社中学校・高等学校</cp:lastModifiedBy>
  <cp:lastPrinted>2017-09-04T01:22:38Z</cp:lastPrinted>
  <dcterms:created xsi:type="dcterms:W3CDTF">2003-01-27T04:34:16Z</dcterms:created>
  <dcterms:modified xsi:type="dcterms:W3CDTF">2018-03-05T22:17:58Z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-1587567948</vt:i4>
  </property>
  <property fmtid="{D5CDD505-2E9C-101B-9397-08002B2CF9AE}" pid="3" name="_EmailSubject">
    <vt:lpwstr>エントリーファイルについて</vt:lpwstr>
  </property>
  <property fmtid="{D5CDD505-2E9C-101B-9397-08002B2CF9AE}" pid="4" name="_AuthorEmail">
    <vt:lpwstr>32110193@people.or.jp</vt:lpwstr>
  </property>
  <property fmtid="{D5CDD505-2E9C-101B-9397-08002B2CF9AE}" pid="5" name="_AuthorEmailDisplayName">
    <vt:lpwstr>MATSUTANI Kenji</vt:lpwstr>
  </property>
  <property fmtid="{D5CDD505-2E9C-101B-9397-08002B2CF9AE}" pid="6" name="_ReviewingToolsShownOnce">
    <vt:lpwstr/>
  </property>
</Properties>
</file>